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1 ойлик хисобот " sheetId="1" r:id="rId1"/>
    <sheet name="йил охиригача " sheetId="2" state="hidden" r:id="rId2"/>
    <sheet name="Лист1" sheetId="3" state="hidden" r:id="rId3"/>
  </sheets>
  <definedNames>
    <definedName name="_xlnm.Print_Area" localSheetId="0">'11 ойлик хисобот '!$A$1:$U$19</definedName>
    <definedName name="_xlnm.Print_Area" localSheetId="1">'йил охиригача '!$A$1:$V$19</definedName>
    <definedName name="_xlnm.Print_Area" localSheetId="2">'Лист1'!#REF!</definedName>
  </definedNames>
  <calcPr fullCalcOnLoad="1"/>
</workbook>
</file>

<file path=xl/sharedStrings.xml><?xml version="1.0" encoding="utf-8"?>
<sst xmlns="http://schemas.openxmlformats.org/spreadsheetml/2006/main" count="109" uniqueCount="54">
  <si>
    <t>№</t>
  </si>
  <si>
    <t>Ҳудудлар номи</t>
  </si>
  <si>
    <t>Боғот</t>
  </si>
  <si>
    <t>Гурлан</t>
  </si>
  <si>
    <t>Қўшкўпир</t>
  </si>
  <si>
    <t>Урганч т</t>
  </si>
  <si>
    <t>Хазорасп</t>
  </si>
  <si>
    <t>Хонқа</t>
  </si>
  <si>
    <t>Хива т</t>
  </si>
  <si>
    <t>Шовот</t>
  </si>
  <si>
    <t>Янгиариқ</t>
  </si>
  <si>
    <t>Янгибозор</t>
  </si>
  <si>
    <t>Урганч ш</t>
  </si>
  <si>
    <t>Хива ш</t>
  </si>
  <si>
    <t>Жами</t>
  </si>
  <si>
    <t xml:space="preserve">корхона сони </t>
  </si>
  <si>
    <t xml:space="preserve">Ишчи
кучига
талаб нафар </t>
  </si>
  <si>
    <t>Сумма              минг.сўм</t>
  </si>
  <si>
    <t xml:space="preserve">Ишчи
кучи
 нафар </t>
  </si>
  <si>
    <t xml:space="preserve">Тупраққалъа </t>
  </si>
  <si>
    <t xml:space="preserve">Сметага нисбатан хакикий харажат  минг.сўмда </t>
  </si>
  <si>
    <t xml:space="preserve"> 2023 йил  йиллик  смета минг.сўмда </t>
  </si>
  <si>
    <t xml:space="preserve">Хақиқий харажатга нисбатан қасса            м.сўм </t>
  </si>
  <si>
    <t xml:space="preserve">Қайтарилган маблағлар  м.сўмда </t>
  </si>
  <si>
    <t xml:space="preserve"> 2023 йил 7 ойлик  смета минг.сўмда </t>
  </si>
  <si>
    <t xml:space="preserve">Хоразм вилоятида 2023  йилнинг  ўтган 7  ойи давомида  ташкил қилинган ҳақ тўланадиган                                                                                                                                                                                                                                                                                                                                                                                                                                                                                                                                                                                                                                                                                                                                                                                                             жамоат ишлари бўйича  йиғма ҳисоботлар </t>
  </si>
  <si>
    <t xml:space="preserve">7 ойида    буюртма </t>
  </si>
  <si>
    <t xml:space="preserve">август смета </t>
  </si>
  <si>
    <t xml:space="preserve">7  ойлик  хақиқий харажат </t>
  </si>
  <si>
    <t xml:space="preserve">7 ойлик касса </t>
  </si>
  <si>
    <t xml:space="preserve">7 ойлик  буюртма                                                                                                                                                                                                                                                                                                                                  қолдиғи </t>
  </si>
  <si>
    <t xml:space="preserve">7 ойлик смета қолдиги </t>
  </si>
  <si>
    <t xml:space="preserve">Август ойига буюртма </t>
  </si>
  <si>
    <t xml:space="preserve">июл ойидан остатка смета  </t>
  </si>
  <si>
    <t xml:space="preserve">1 августдан  смета колдиги йил охиригача </t>
  </si>
  <si>
    <t xml:space="preserve">Қолган 5 ойлик смета  </t>
  </si>
  <si>
    <t>Натижа +,-</t>
  </si>
  <si>
    <t>Август</t>
  </si>
  <si>
    <t>Сентябрь</t>
  </si>
  <si>
    <t>Октябр</t>
  </si>
  <si>
    <t>Ноябрь</t>
  </si>
  <si>
    <t>Декабрь</t>
  </si>
  <si>
    <t xml:space="preserve">Шундан ойлар </t>
  </si>
  <si>
    <t xml:space="preserve">1 августга  смета колдиги </t>
  </si>
  <si>
    <t xml:space="preserve">7 ойда иқтисод қилинган смета </t>
  </si>
  <si>
    <t xml:space="preserve">Хоразм вилоятида 2023  йилнинг  қолган  5  ойи давомида  ташкил қилинган ҳақ тўланадиган                                                                                                                                                                                                                                                                                                                                                                                                                                                                                                                                                                                                                                                                                                                                                                                                             жамоат ишлари бўйича тахлилий маълумот </t>
  </si>
  <si>
    <t xml:space="preserve">Хоразм вилоятида 2023  йилнинг  ўтган 11  ойи давомида  ташкил қилинган ҳақ тўланадиган                                                                                                                                                                                                                                                                                                                                                                                                                                                                                                                                                                                                                                                                                                                                                                                                             жамоат ишлари бўйича  йиғма ҳисоботлар </t>
  </si>
  <si>
    <t xml:space="preserve"> 2023 йил 11 ойлик  смета минг.сўмда </t>
  </si>
  <si>
    <t xml:space="preserve">Жами  Қасса 2.12,2023        йилга                 минг.сўмда </t>
  </si>
  <si>
    <t xml:space="preserve">11 ойида    буюртма </t>
  </si>
  <si>
    <t xml:space="preserve">11 ойлик  буюртма                                                                                                                                                                                                                                                                                                                                  қолдиғи </t>
  </si>
  <si>
    <t>Декабрь  ой смета  м.сўмда</t>
  </si>
  <si>
    <t xml:space="preserve">2023 йил  Декабрь   ойига  буюртмалар </t>
  </si>
  <si>
    <t xml:space="preserve">11  ойлик  хақиқий харажат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</si>
</sst>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??_р_._-;_-@_-"/>
    <numFmt numFmtId="165" formatCode="_-* #,##0\ _₽_-;\-* #,##0\ _₽_-;_-* &quot;-&quot;??\ _₽_-;_-@_-"/>
    <numFmt numFmtId="166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65" fontId="41" fillId="33" borderId="11" xfId="60" applyNumberFormat="1" applyFont="1" applyFill="1" applyBorder="1" applyAlignment="1">
      <alignment horizontal="center" vertical="center" wrapText="1"/>
    </xf>
    <xf numFmtId="165" fontId="40" fillId="33" borderId="11" xfId="6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164" fontId="41" fillId="33" borderId="0" xfId="60" applyNumberFormat="1" applyFont="1" applyFill="1" applyBorder="1" applyAlignment="1">
      <alignment horizontal="center" vertical="center" wrapText="1"/>
    </xf>
    <xf numFmtId="164" fontId="40" fillId="33" borderId="0" xfId="60" applyNumberFormat="1" applyFont="1" applyFill="1" applyAlignment="1">
      <alignment horizontal="center" vertical="center" wrapText="1"/>
    </xf>
    <xf numFmtId="164" fontId="40" fillId="33" borderId="0" xfId="0" applyNumberFormat="1" applyFont="1" applyFill="1" applyAlignment="1">
      <alignment horizontal="center" vertical="center" wrapText="1"/>
    </xf>
    <xf numFmtId="164" fontId="41" fillId="33" borderId="11" xfId="60" applyNumberFormat="1" applyFont="1" applyFill="1" applyBorder="1" applyAlignment="1">
      <alignment horizontal="center" vertical="center" wrapText="1"/>
    </xf>
    <xf numFmtId="164" fontId="40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164" fontId="40" fillId="33" borderId="11" xfId="6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64" fontId="41" fillId="34" borderId="11" xfId="60" applyNumberFormat="1" applyFont="1" applyFill="1" applyBorder="1" applyAlignment="1">
      <alignment horizontal="center" vertical="center" wrapText="1"/>
    </xf>
    <xf numFmtId="165" fontId="41" fillId="34" borderId="11" xfId="60" applyNumberFormat="1" applyFont="1" applyFill="1" applyBorder="1" applyAlignment="1">
      <alignment horizontal="center" vertical="center" wrapText="1"/>
    </xf>
    <xf numFmtId="165" fontId="40" fillId="33" borderId="11" xfId="60" applyNumberFormat="1" applyFont="1" applyFill="1" applyBorder="1" applyAlignment="1">
      <alignment vertical="center" wrapText="1"/>
    </xf>
    <xf numFmtId="165" fontId="41" fillId="33" borderId="11" xfId="60" applyNumberFormat="1" applyFont="1" applyFill="1" applyBorder="1" applyAlignment="1">
      <alignment vertical="center" wrapText="1"/>
    </xf>
    <xf numFmtId="165" fontId="40" fillId="34" borderId="11" xfId="60" applyNumberFormat="1" applyFont="1" applyFill="1" applyBorder="1" applyAlignment="1">
      <alignment vertical="center" wrapText="1"/>
    </xf>
    <xf numFmtId="165" fontId="41" fillId="34" borderId="11" xfId="60" applyNumberFormat="1" applyFont="1" applyFill="1" applyBorder="1" applyAlignment="1">
      <alignment vertical="center" wrapText="1"/>
    </xf>
    <xf numFmtId="165" fontId="41" fillId="33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41" fillId="34" borderId="0" xfId="0" applyFont="1" applyFill="1" applyAlignment="1">
      <alignment horizontal="center" vertical="center" wrapText="1"/>
    </xf>
    <xf numFmtId="165" fontId="40" fillId="33" borderId="0" xfId="0" applyNumberFormat="1" applyFont="1" applyFill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65" fontId="42" fillId="33" borderId="11" xfId="6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164" fontId="40" fillId="33" borderId="11" xfId="6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1" fontId="40" fillId="33" borderId="11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164" fontId="40" fillId="33" borderId="11" xfId="6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164" fontId="41" fillId="33" borderId="15" xfId="60" applyNumberFormat="1" applyFont="1" applyFill="1" applyBorder="1" applyAlignment="1">
      <alignment horizontal="center" vertical="center" wrapText="1"/>
    </xf>
    <xf numFmtId="164" fontId="41" fillId="33" borderId="16" xfId="60" applyNumberFormat="1" applyFont="1" applyFill="1" applyBorder="1" applyAlignment="1">
      <alignment horizontal="center" vertical="center" wrapText="1"/>
    </xf>
    <xf numFmtId="164" fontId="41" fillId="33" borderId="17" xfId="60" applyNumberFormat="1" applyFont="1" applyFill="1" applyBorder="1" applyAlignment="1">
      <alignment horizontal="center" vertical="center" wrapText="1"/>
    </xf>
    <xf numFmtId="164" fontId="40" fillId="33" borderId="12" xfId="60" applyNumberFormat="1" applyFont="1" applyFill="1" applyBorder="1" applyAlignment="1">
      <alignment horizontal="center" vertical="center" wrapText="1"/>
    </xf>
    <xf numFmtId="164" fontId="40" fillId="33" borderId="14" xfId="60" applyNumberFormat="1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="50" zoomScaleNormal="50" zoomScaleSheetLayoutView="50" zoomScalePageLayoutView="0" workbookViewId="0" topLeftCell="A1">
      <selection activeCell="K3" sqref="K3:M3"/>
    </sheetView>
  </sheetViews>
  <sheetFormatPr defaultColWidth="9.140625" defaultRowHeight="15"/>
  <cols>
    <col min="1" max="1" width="5.7109375" style="1" customWidth="1"/>
    <col min="2" max="3" width="23.00390625" style="1" customWidth="1"/>
    <col min="4" max="4" width="25.28125" style="1" customWidth="1"/>
    <col min="5" max="5" width="15.8515625" style="1" customWidth="1"/>
    <col min="6" max="6" width="20.28125" style="1" customWidth="1"/>
    <col min="7" max="7" width="21.8515625" style="7" customWidth="1"/>
    <col min="8" max="8" width="13.421875" style="1" customWidth="1"/>
    <col min="9" max="9" width="17.7109375" style="1" customWidth="1"/>
    <col min="10" max="10" width="21.7109375" style="8" customWidth="1"/>
    <col min="11" max="11" width="13.00390625" style="8" customWidth="1"/>
    <col min="12" max="12" width="22.140625" style="8" customWidth="1"/>
    <col min="13" max="14" width="21.140625" style="8" customWidth="1"/>
    <col min="15" max="15" width="22.57421875" style="8" customWidth="1"/>
    <col min="16" max="16" width="19.140625" style="8" customWidth="1"/>
    <col min="17" max="17" width="16.28125" style="8" customWidth="1"/>
    <col min="18" max="18" width="14.00390625" style="1" customWidth="1"/>
    <col min="19" max="19" width="14.8515625" style="1" customWidth="1"/>
    <col min="20" max="20" width="19.7109375" style="1" customWidth="1"/>
    <col min="21" max="21" width="21.28125" style="1" customWidth="1"/>
    <col min="22" max="22" width="17.7109375" style="1" customWidth="1"/>
    <col min="23" max="23" width="18.421875" style="1" customWidth="1"/>
    <col min="24" max="42" width="9.140625" style="1" customWidth="1"/>
    <col min="43" max="43" width="3.8515625" style="1" customWidth="1"/>
    <col min="44" max="44" width="11.57421875" style="1" customWidth="1"/>
    <col min="45" max="45" width="14.28125" style="1" customWidth="1"/>
    <col min="46" max="46" width="10.28125" style="1" customWidth="1"/>
    <col min="47" max="47" width="10.140625" style="1" customWidth="1"/>
    <col min="48" max="48" width="14.57421875" style="1" customWidth="1"/>
    <col min="49" max="50" width="10.57421875" style="1" customWidth="1"/>
    <col min="51" max="51" width="15.28125" style="1" customWidth="1"/>
    <col min="52" max="52" width="12.28125" style="1" customWidth="1"/>
    <col min="53" max="53" width="13.140625" style="1" customWidth="1"/>
    <col min="54" max="54" width="14.8515625" style="1" customWidth="1"/>
    <col min="55" max="55" width="14.00390625" style="1" customWidth="1"/>
    <col min="56" max="56" width="12.421875" style="1" customWidth="1"/>
    <col min="57" max="57" width="13.8515625" style="1" customWidth="1"/>
    <col min="58" max="58" width="13.421875" style="1" customWidth="1"/>
    <col min="59" max="59" width="10.8515625" style="1" customWidth="1"/>
    <col min="60" max="60" width="11.00390625" style="1" customWidth="1"/>
    <col min="61" max="61" width="14.57421875" style="1" customWidth="1"/>
    <col min="62" max="63" width="9.140625" style="1" customWidth="1"/>
    <col min="64" max="64" width="15.7109375" style="1" customWidth="1"/>
    <col min="65" max="66" width="9.140625" style="1" customWidth="1"/>
    <col min="67" max="67" width="11.28125" style="1" customWidth="1"/>
    <col min="68" max="69" width="9.140625" style="1" customWidth="1"/>
    <col min="70" max="70" width="12.57421875" style="1" customWidth="1"/>
    <col min="71" max="72" width="11.00390625" style="1" customWidth="1"/>
    <col min="73" max="73" width="14.8515625" style="1" customWidth="1"/>
    <col min="74" max="74" width="15.57421875" style="1" customWidth="1"/>
    <col min="75" max="75" width="12.7109375" style="1" customWidth="1"/>
    <col min="76" max="76" width="13.8515625" style="1" customWidth="1"/>
    <col min="77" max="78" width="9.140625" style="1" customWidth="1"/>
    <col min="79" max="79" width="13.28125" style="1" customWidth="1"/>
    <col min="80" max="16384" width="9.140625" style="1" customWidth="1"/>
  </cols>
  <sheetData>
    <row r="1" spans="1:17" ht="102.7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4"/>
    </row>
    <row r="2" spans="1:17" ht="23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4"/>
      <c r="O2" s="34"/>
      <c r="P2" s="34"/>
      <c r="Q2" s="34"/>
    </row>
    <row r="3" spans="1:21" ht="57.75" customHeight="1">
      <c r="A3" s="45" t="s">
        <v>0</v>
      </c>
      <c r="B3" s="45" t="s">
        <v>1</v>
      </c>
      <c r="C3" s="42" t="s">
        <v>21</v>
      </c>
      <c r="D3" s="42" t="s">
        <v>47</v>
      </c>
      <c r="E3" s="47" t="s">
        <v>49</v>
      </c>
      <c r="F3" s="48"/>
      <c r="G3" s="48"/>
      <c r="H3" s="47" t="s">
        <v>53</v>
      </c>
      <c r="I3" s="48"/>
      <c r="J3" s="48"/>
      <c r="K3" s="37" t="s">
        <v>50</v>
      </c>
      <c r="L3" s="37"/>
      <c r="M3" s="37"/>
      <c r="N3" s="38" t="s">
        <v>20</v>
      </c>
      <c r="O3" s="38" t="s">
        <v>48</v>
      </c>
      <c r="P3" s="38" t="s">
        <v>22</v>
      </c>
      <c r="Q3" s="38" t="s">
        <v>51</v>
      </c>
      <c r="R3" s="49" t="s">
        <v>52</v>
      </c>
      <c r="S3" s="50"/>
      <c r="T3" s="51"/>
      <c r="U3" s="37" t="s">
        <v>23</v>
      </c>
    </row>
    <row r="4" spans="1:21" ht="30" customHeight="1">
      <c r="A4" s="45"/>
      <c r="B4" s="45"/>
      <c r="C4" s="43"/>
      <c r="D4" s="43"/>
      <c r="E4" s="45" t="s">
        <v>15</v>
      </c>
      <c r="F4" s="45" t="s">
        <v>16</v>
      </c>
      <c r="G4" s="46" t="s">
        <v>17</v>
      </c>
      <c r="H4" s="45" t="s">
        <v>15</v>
      </c>
      <c r="I4" s="45" t="s">
        <v>18</v>
      </c>
      <c r="J4" s="46" t="s">
        <v>17</v>
      </c>
      <c r="K4" s="45" t="s">
        <v>15</v>
      </c>
      <c r="L4" s="45" t="s">
        <v>18</v>
      </c>
      <c r="M4" s="46" t="s">
        <v>17</v>
      </c>
      <c r="N4" s="39"/>
      <c r="O4" s="39"/>
      <c r="P4" s="39"/>
      <c r="Q4" s="39"/>
      <c r="R4" s="42" t="s">
        <v>15</v>
      </c>
      <c r="S4" s="42" t="s">
        <v>16</v>
      </c>
      <c r="T4" s="52" t="s">
        <v>17</v>
      </c>
      <c r="U4" s="37"/>
    </row>
    <row r="5" spans="1:21" ht="63" customHeight="1">
      <c r="A5" s="45"/>
      <c r="B5" s="45"/>
      <c r="C5" s="44"/>
      <c r="D5" s="44"/>
      <c r="E5" s="45"/>
      <c r="F5" s="45"/>
      <c r="G5" s="46"/>
      <c r="H5" s="45"/>
      <c r="I5" s="45"/>
      <c r="J5" s="46"/>
      <c r="K5" s="45"/>
      <c r="L5" s="45"/>
      <c r="M5" s="46"/>
      <c r="N5" s="40"/>
      <c r="O5" s="40"/>
      <c r="P5" s="40"/>
      <c r="Q5" s="40"/>
      <c r="R5" s="44"/>
      <c r="S5" s="44"/>
      <c r="T5" s="53"/>
      <c r="U5" s="37"/>
    </row>
    <row r="6" spans="1:21" ht="69" customHeight="1">
      <c r="A6" s="32">
        <v>1</v>
      </c>
      <c r="B6" s="32" t="s">
        <v>2</v>
      </c>
      <c r="C6" s="3">
        <v>551404.4</v>
      </c>
      <c r="D6" s="3">
        <v>500522.2</v>
      </c>
      <c r="E6" s="32">
        <v>75</v>
      </c>
      <c r="F6" s="32">
        <v>700</v>
      </c>
      <c r="G6" s="33">
        <v>692584.64</v>
      </c>
      <c r="H6" s="32">
        <v>69</v>
      </c>
      <c r="I6" s="32">
        <v>674</v>
      </c>
      <c r="J6" s="4">
        <v>522950.4559999999</v>
      </c>
      <c r="K6" s="32">
        <f aca="true" t="shared" si="0" ref="K6:L18">H6-E6</f>
        <v>-6</v>
      </c>
      <c r="L6" s="32">
        <f>I6-F6</f>
        <v>-26</v>
      </c>
      <c r="M6" s="33">
        <f aca="true" t="shared" si="1" ref="M6:M18">J6-G6</f>
        <v>-169634.18400000012</v>
      </c>
      <c r="N6" s="33">
        <f>J6-D6</f>
        <v>22428.255999999878</v>
      </c>
      <c r="O6" s="3">
        <v>449764</v>
      </c>
      <c r="P6" s="4">
        <f>O6-J6</f>
        <v>-73186.45599999989</v>
      </c>
      <c r="Q6" s="4">
        <v>455.8</v>
      </c>
      <c r="R6" s="30">
        <v>5</v>
      </c>
      <c r="S6" s="30">
        <v>117</v>
      </c>
      <c r="T6" s="31">
        <v>130355.4</v>
      </c>
      <c r="U6" s="32">
        <v>1983.9</v>
      </c>
    </row>
    <row r="7" spans="1:21" ht="69" customHeight="1">
      <c r="A7" s="32">
        <v>2</v>
      </c>
      <c r="B7" s="32" t="s">
        <v>3</v>
      </c>
      <c r="C7" s="3">
        <v>563268.4</v>
      </c>
      <c r="D7" s="3">
        <v>558913.1</v>
      </c>
      <c r="E7" s="32">
        <v>279</v>
      </c>
      <c r="F7" s="32">
        <v>609</v>
      </c>
      <c r="G7" s="33">
        <v>647329.8</v>
      </c>
      <c r="H7" s="32">
        <v>269</v>
      </c>
      <c r="I7" s="32">
        <v>536</v>
      </c>
      <c r="J7" s="4">
        <v>455393.6000000001</v>
      </c>
      <c r="K7" s="32">
        <f t="shared" si="0"/>
        <v>-10</v>
      </c>
      <c r="L7" s="32">
        <f t="shared" si="0"/>
        <v>-73</v>
      </c>
      <c r="M7" s="33">
        <f t="shared" si="1"/>
        <v>-191936.19999999995</v>
      </c>
      <c r="N7" s="33">
        <f aca="true" t="shared" si="2" ref="N7:N18">J7-D7</f>
        <v>-103519.49999999988</v>
      </c>
      <c r="O7" s="3">
        <v>432146</v>
      </c>
      <c r="P7" s="4">
        <f aca="true" t="shared" si="3" ref="P7:P18">O7-J7</f>
        <v>-23247.600000000093</v>
      </c>
      <c r="Q7" s="4">
        <v>5235.9000000000015</v>
      </c>
      <c r="R7" s="30">
        <v>19</v>
      </c>
      <c r="S7" s="30">
        <v>38</v>
      </c>
      <c r="T7" s="31">
        <v>43603.4</v>
      </c>
      <c r="U7" s="35">
        <v>350</v>
      </c>
    </row>
    <row r="8" spans="1:23" ht="69" customHeight="1">
      <c r="A8" s="32">
        <v>3</v>
      </c>
      <c r="B8" s="32" t="s">
        <v>4</v>
      </c>
      <c r="C8" s="3">
        <v>770882.7</v>
      </c>
      <c r="D8" s="3">
        <v>607466.8</v>
      </c>
      <c r="E8" s="32">
        <v>207</v>
      </c>
      <c r="F8" s="32">
        <v>742</v>
      </c>
      <c r="G8" s="33">
        <v>753409.48</v>
      </c>
      <c r="H8" s="32">
        <v>206</v>
      </c>
      <c r="I8" s="32">
        <v>674</v>
      </c>
      <c r="J8" s="4">
        <v>562040.2</v>
      </c>
      <c r="K8" s="32">
        <f t="shared" si="0"/>
        <v>-1</v>
      </c>
      <c r="L8" s="32">
        <f t="shared" si="0"/>
        <v>-68</v>
      </c>
      <c r="M8" s="33">
        <f t="shared" si="1"/>
        <v>-191369.28000000003</v>
      </c>
      <c r="N8" s="33">
        <f t="shared" si="2"/>
        <v>-45426.60000000009</v>
      </c>
      <c r="O8" s="3">
        <v>569263</v>
      </c>
      <c r="P8" s="4">
        <f t="shared" si="3"/>
        <v>7222.800000000047</v>
      </c>
      <c r="Q8" s="4">
        <v>13789.599999999999</v>
      </c>
      <c r="R8" s="30">
        <v>9</v>
      </c>
      <c r="S8" s="30">
        <v>58</v>
      </c>
      <c r="T8" s="31">
        <v>115433.9</v>
      </c>
      <c r="U8" s="32">
        <v>11272.3</v>
      </c>
      <c r="V8" s="1">
        <v>66290</v>
      </c>
      <c r="W8" s="29">
        <f>+V8-P8</f>
        <v>59067.19999999995</v>
      </c>
    </row>
    <row r="9" spans="1:21" ht="69" customHeight="1">
      <c r="A9" s="32">
        <v>4</v>
      </c>
      <c r="B9" s="32" t="s">
        <v>5</v>
      </c>
      <c r="C9" s="3">
        <v>666671.8</v>
      </c>
      <c r="D9" s="3">
        <v>649992.2000000001</v>
      </c>
      <c r="E9" s="32">
        <v>234</v>
      </c>
      <c r="F9" s="32">
        <v>840</v>
      </c>
      <c r="G9" s="33">
        <v>883220.0800000001</v>
      </c>
      <c r="H9" s="32">
        <v>217</v>
      </c>
      <c r="I9" s="32">
        <v>741</v>
      </c>
      <c r="J9" s="4">
        <v>637944.06</v>
      </c>
      <c r="K9" s="32">
        <f t="shared" si="0"/>
        <v>-17</v>
      </c>
      <c r="L9" s="32">
        <f t="shared" si="0"/>
        <v>-99</v>
      </c>
      <c r="M9" s="33">
        <f t="shared" si="1"/>
        <v>-245276.02000000002</v>
      </c>
      <c r="N9" s="33">
        <f t="shared" si="2"/>
        <v>-12048.140000000014</v>
      </c>
      <c r="O9" s="3">
        <v>561595</v>
      </c>
      <c r="P9" s="4">
        <f t="shared" si="3"/>
        <v>-76349.06000000006</v>
      </c>
      <c r="Q9" s="4">
        <v>17102.800000000003</v>
      </c>
      <c r="R9" s="30">
        <v>23</v>
      </c>
      <c r="S9" s="30">
        <v>60</v>
      </c>
      <c r="T9" s="31">
        <v>67333.35</v>
      </c>
      <c r="U9" s="32">
        <v>8203.1</v>
      </c>
    </row>
    <row r="10" spans="1:21" ht="69" customHeight="1">
      <c r="A10" s="32">
        <v>5</v>
      </c>
      <c r="B10" s="32" t="s">
        <v>6</v>
      </c>
      <c r="C10" s="3">
        <v>629355.9</v>
      </c>
      <c r="D10" s="3">
        <v>624626.2999999999</v>
      </c>
      <c r="E10" s="32">
        <v>220</v>
      </c>
      <c r="F10" s="32">
        <v>704</v>
      </c>
      <c r="G10" s="33">
        <v>743781.08</v>
      </c>
      <c r="H10" s="32">
        <v>211</v>
      </c>
      <c r="I10" s="32">
        <v>652</v>
      </c>
      <c r="J10" s="4">
        <v>553089.680034</v>
      </c>
      <c r="K10" s="32">
        <f t="shared" si="0"/>
        <v>-9</v>
      </c>
      <c r="L10" s="32">
        <f t="shared" si="0"/>
        <v>-52</v>
      </c>
      <c r="M10" s="33">
        <f t="shared" si="1"/>
        <v>-190691.399966</v>
      </c>
      <c r="N10" s="33">
        <f t="shared" si="2"/>
        <v>-71536.61996599997</v>
      </c>
      <c r="O10" s="3">
        <v>477627</v>
      </c>
      <c r="P10" s="4">
        <f t="shared" si="3"/>
        <v>-75462.68003399996</v>
      </c>
      <c r="Q10" s="4">
        <v>5212.5999999999985</v>
      </c>
      <c r="R10" s="30">
        <v>7</v>
      </c>
      <c r="S10" s="30">
        <v>42</v>
      </c>
      <c r="T10" s="31">
        <v>48026</v>
      </c>
      <c r="U10" s="32">
        <v>4415.2</v>
      </c>
    </row>
    <row r="11" spans="1:21" ht="69" customHeight="1">
      <c r="A11" s="32">
        <v>6</v>
      </c>
      <c r="B11" s="32" t="s">
        <v>19</v>
      </c>
      <c r="C11" s="3">
        <v>309848.8</v>
      </c>
      <c r="D11" s="3">
        <v>234580.4</v>
      </c>
      <c r="E11" s="32">
        <v>39</v>
      </c>
      <c r="F11" s="32">
        <v>354</v>
      </c>
      <c r="G11" s="10">
        <v>382424.94</v>
      </c>
      <c r="H11" s="32">
        <v>38</v>
      </c>
      <c r="I11" s="32">
        <v>328</v>
      </c>
      <c r="J11" s="4">
        <v>289482.27300000004</v>
      </c>
      <c r="K11" s="32">
        <f t="shared" si="0"/>
        <v>-1</v>
      </c>
      <c r="L11" s="32">
        <f t="shared" si="0"/>
        <v>-26</v>
      </c>
      <c r="M11" s="33">
        <f t="shared" si="1"/>
        <v>-92942.66699999996</v>
      </c>
      <c r="N11" s="33">
        <f t="shared" si="2"/>
        <v>54901.87300000005</v>
      </c>
      <c r="O11" s="3">
        <v>220772</v>
      </c>
      <c r="P11" s="4">
        <f t="shared" si="3"/>
        <v>-68710.27300000004</v>
      </c>
      <c r="Q11" s="4">
        <v>5383.9000000000015</v>
      </c>
      <c r="R11" s="30">
        <v>4</v>
      </c>
      <c r="S11" s="30">
        <v>18</v>
      </c>
      <c r="T11" s="31">
        <v>20896.05</v>
      </c>
      <c r="U11" s="32">
        <v>1922.4</v>
      </c>
    </row>
    <row r="12" spans="1:21" ht="69" customHeight="1">
      <c r="A12" s="32">
        <v>7</v>
      </c>
      <c r="B12" s="32" t="s">
        <v>7</v>
      </c>
      <c r="C12" s="3">
        <v>488832.8</v>
      </c>
      <c r="D12" s="3">
        <v>488104.9</v>
      </c>
      <c r="E12" s="32">
        <v>43</v>
      </c>
      <c r="F12" s="32">
        <v>743</v>
      </c>
      <c r="G12" s="10">
        <v>838227.34</v>
      </c>
      <c r="H12" s="32">
        <v>37</v>
      </c>
      <c r="I12" s="32">
        <v>470</v>
      </c>
      <c r="J12" s="4">
        <v>448887</v>
      </c>
      <c r="K12" s="32">
        <f t="shared" si="0"/>
        <v>-6</v>
      </c>
      <c r="L12" s="32">
        <f t="shared" si="0"/>
        <v>-273</v>
      </c>
      <c r="M12" s="33">
        <f t="shared" si="1"/>
        <v>-389340.33999999997</v>
      </c>
      <c r="N12" s="33">
        <f t="shared" si="2"/>
        <v>-39217.90000000002</v>
      </c>
      <c r="O12" s="3">
        <v>341893</v>
      </c>
      <c r="P12" s="4">
        <f t="shared" si="3"/>
        <v>-106994</v>
      </c>
      <c r="Q12" s="4">
        <v>556</v>
      </c>
      <c r="R12" s="30">
        <v>6</v>
      </c>
      <c r="S12" s="30">
        <v>55</v>
      </c>
      <c r="T12" s="31">
        <v>111522.6</v>
      </c>
      <c r="U12" s="32">
        <v>0</v>
      </c>
    </row>
    <row r="13" spans="1:21" ht="69" customHeight="1">
      <c r="A13" s="32">
        <v>8</v>
      </c>
      <c r="B13" s="32" t="s">
        <v>8</v>
      </c>
      <c r="C13" s="3">
        <v>512852</v>
      </c>
      <c r="D13" s="3">
        <v>420523.6</v>
      </c>
      <c r="E13" s="32">
        <v>126</v>
      </c>
      <c r="F13" s="32">
        <v>620</v>
      </c>
      <c r="G13" s="10">
        <v>693408.14</v>
      </c>
      <c r="H13" s="32">
        <v>110</v>
      </c>
      <c r="I13" s="32">
        <v>560</v>
      </c>
      <c r="J13" s="4">
        <v>503541.1000000001</v>
      </c>
      <c r="K13" s="32">
        <f t="shared" si="0"/>
        <v>-16</v>
      </c>
      <c r="L13" s="32">
        <f t="shared" si="0"/>
        <v>-60</v>
      </c>
      <c r="M13" s="33">
        <f t="shared" si="1"/>
        <v>-189867.03999999992</v>
      </c>
      <c r="N13" s="33">
        <f t="shared" si="2"/>
        <v>83017.50000000012</v>
      </c>
      <c r="O13" s="3">
        <v>402202</v>
      </c>
      <c r="P13" s="4">
        <f t="shared" si="3"/>
        <v>-101339.1000000001</v>
      </c>
      <c r="Q13" s="4">
        <v>9573.5</v>
      </c>
      <c r="R13" s="30">
        <v>13</v>
      </c>
      <c r="S13" s="30">
        <v>83</v>
      </c>
      <c r="T13" s="31">
        <v>112650.3</v>
      </c>
      <c r="U13" s="32">
        <v>6522</v>
      </c>
    </row>
    <row r="14" spans="1:21" ht="69" customHeight="1">
      <c r="A14" s="32">
        <v>9</v>
      </c>
      <c r="B14" s="32" t="s">
        <v>9</v>
      </c>
      <c r="C14" s="3">
        <v>707060.4</v>
      </c>
      <c r="D14" s="3">
        <v>681606.3</v>
      </c>
      <c r="E14" s="32">
        <v>150</v>
      </c>
      <c r="F14" s="32">
        <v>966</v>
      </c>
      <c r="G14" s="10">
        <v>867224.87</v>
      </c>
      <c r="H14" s="32">
        <v>148</v>
      </c>
      <c r="I14" s="32">
        <v>867</v>
      </c>
      <c r="J14" s="4">
        <v>654709.3899999999</v>
      </c>
      <c r="K14" s="32">
        <f t="shared" si="0"/>
        <v>-2</v>
      </c>
      <c r="L14" s="32">
        <f t="shared" si="0"/>
        <v>-99</v>
      </c>
      <c r="M14" s="33">
        <f t="shared" si="1"/>
        <v>-212515.4800000001</v>
      </c>
      <c r="N14" s="33">
        <f t="shared" si="2"/>
        <v>-26896.91000000015</v>
      </c>
      <c r="O14" s="3">
        <v>576855</v>
      </c>
      <c r="P14" s="4">
        <f t="shared" si="3"/>
        <v>-77854.3899999999</v>
      </c>
      <c r="Q14" s="4">
        <v>5611.199999999997</v>
      </c>
      <c r="R14" s="30">
        <v>9</v>
      </c>
      <c r="S14" s="30">
        <v>46</v>
      </c>
      <c r="T14" s="31">
        <v>51854.25</v>
      </c>
      <c r="U14" s="32">
        <v>767.4</v>
      </c>
    </row>
    <row r="15" spans="1:21" ht="69" customHeight="1">
      <c r="A15" s="32">
        <v>10</v>
      </c>
      <c r="B15" s="32" t="s">
        <v>10</v>
      </c>
      <c r="C15" s="3">
        <v>711518.4</v>
      </c>
      <c r="D15" s="3">
        <v>700909.5</v>
      </c>
      <c r="E15" s="32">
        <v>125</v>
      </c>
      <c r="F15" s="32">
        <v>699</v>
      </c>
      <c r="G15" s="10">
        <v>740592.5800000001</v>
      </c>
      <c r="H15" s="32">
        <v>120</v>
      </c>
      <c r="I15" s="32">
        <v>655</v>
      </c>
      <c r="J15" s="4">
        <v>540154.18</v>
      </c>
      <c r="K15" s="32">
        <f t="shared" si="0"/>
        <v>-5</v>
      </c>
      <c r="L15" s="32">
        <f t="shared" si="0"/>
        <v>-44</v>
      </c>
      <c r="M15" s="33">
        <f t="shared" si="1"/>
        <v>-200438.40000000002</v>
      </c>
      <c r="N15" s="33">
        <f t="shared" si="2"/>
        <v>-160755.31999999995</v>
      </c>
      <c r="O15" s="3">
        <v>547337</v>
      </c>
      <c r="P15" s="4">
        <f t="shared" si="3"/>
        <v>7182.819999999949</v>
      </c>
      <c r="Q15" s="4">
        <v>11118</v>
      </c>
      <c r="R15" s="30">
        <v>7</v>
      </c>
      <c r="S15" s="30">
        <v>36</v>
      </c>
      <c r="T15" s="31">
        <v>41392.1</v>
      </c>
      <c r="U15" s="32">
        <v>77715</v>
      </c>
    </row>
    <row r="16" spans="1:23" ht="69" customHeight="1">
      <c r="A16" s="32">
        <v>11</v>
      </c>
      <c r="B16" s="32" t="s">
        <v>11</v>
      </c>
      <c r="C16" s="3">
        <v>453488.7</v>
      </c>
      <c r="D16" s="3">
        <v>365413.4</v>
      </c>
      <c r="E16" s="32">
        <v>137</v>
      </c>
      <c r="F16" s="32">
        <v>451</v>
      </c>
      <c r="G16" s="10">
        <v>526931.5079999999</v>
      </c>
      <c r="H16" s="32">
        <v>131</v>
      </c>
      <c r="I16" s="32">
        <v>316</v>
      </c>
      <c r="J16" s="4">
        <v>285162.292</v>
      </c>
      <c r="K16" s="32">
        <f t="shared" si="0"/>
        <v>-6</v>
      </c>
      <c r="L16" s="32">
        <f t="shared" si="0"/>
        <v>-135</v>
      </c>
      <c r="M16" s="33">
        <f t="shared" si="1"/>
        <v>-241769.2159999999</v>
      </c>
      <c r="N16" s="33">
        <f t="shared" si="2"/>
        <v>-80251.10800000001</v>
      </c>
      <c r="O16" s="3">
        <v>330414</v>
      </c>
      <c r="P16" s="4">
        <f t="shared" si="3"/>
        <v>45251.707999999984</v>
      </c>
      <c r="Q16" s="4">
        <v>8298.400000000001</v>
      </c>
      <c r="R16" s="30">
        <v>11</v>
      </c>
      <c r="S16" s="30">
        <v>99</v>
      </c>
      <c r="T16" s="31">
        <v>111448.05</v>
      </c>
      <c r="U16" s="32">
        <v>0</v>
      </c>
      <c r="V16" s="1">
        <v>132000</v>
      </c>
      <c r="W16" s="29">
        <f>+V16-P16</f>
        <v>86748.29200000002</v>
      </c>
    </row>
    <row r="17" spans="1:21" ht="69" customHeight="1">
      <c r="A17" s="32">
        <v>12</v>
      </c>
      <c r="B17" s="32" t="s">
        <v>12</v>
      </c>
      <c r="C17" s="3">
        <v>497242.9</v>
      </c>
      <c r="D17" s="3">
        <v>476633.89999999997</v>
      </c>
      <c r="E17" s="32">
        <v>233</v>
      </c>
      <c r="F17" s="32">
        <v>582</v>
      </c>
      <c r="G17" s="10">
        <v>599224.68</v>
      </c>
      <c r="H17" s="32">
        <v>223</v>
      </c>
      <c r="I17" s="32">
        <v>502</v>
      </c>
      <c r="J17" s="4">
        <v>441944.747</v>
      </c>
      <c r="K17" s="32">
        <f t="shared" si="0"/>
        <v>-10</v>
      </c>
      <c r="L17" s="32">
        <f t="shared" si="0"/>
        <v>-80</v>
      </c>
      <c r="M17" s="33">
        <f t="shared" si="1"/>
        <v>-157279.93300000008</v>
      </c>
      <c r="N17" s="33">
        <f t="shared" si="2"/>
        <v>-34689.15299999999</v>
      </c>
      <c r="O17" s="3">
        <v>388337</v>
      </c>
      <c r="P17" s="4">
        <f t="shared" si="3"/>
        <v>-53607.746999999974</v>
      </c>
      <c r="Q17" s="4">
        <v>10875.099999999999</v>
      </c>
      <c r="R17" s="30">
        <v>2</v>
      </c>
      <c r="S17" s="30">
        <v>27</v>
      </c>
      <c r="T17" s="31">
        <v>29852.55</v>
      </c>
      <c r="U17" s="32">
        <v>3668</v>
      </c>
    </row>
    <row r="18" spans="1:21" ht="69" customHeight="1">
      <c r="A18" s="32">
        <v>13</v>
      </c>
      <c r="B18" s="32" t="s">
        <v>13</v>
      </c>
      <c r="C18" s="3">
        <v>486397.7</v>
      </c>
      <c r="D18" s="3">
        <v>460661.5</v>
      </c>
      <c r="E18" s="32">
        <v>33</v>
      </c>
      <c r="F18" s="32">
        <v>543</v>
      </c>
      <c r="G18" s="10">
        <v>564448.72</v>
      </c>
      <c r="H18" s="32">
        <v>33</v>
      </c>
      <c r="I18" s="32">
        <v>537</v>
      </c>
      <c r="J18" s="4">
        <v>443792</v>
      </c>
      <c r="K18" s="32">
        <f t="shared" si="0"/>
        <v>0</v>
      </c>
      <c r="L18" s="32">
        <f t="shared" si="0"/>
        <v>-6</v>
      </c>
      <c r="M18" s="33">
        <f t="shared" si="1"/>
        <v>-120656.71999999997</v>
      </c>
      <c r="N18" s="33">
        <f t="shared" si="2"/>
        <v>-16869.5</v>
      </c>
      <c r="O18" s="3">
        <v>443793</v>
      </c>
      <c r="P18" s="4">
        <f t="shared" si="3"/>
        <v>1</v>
      </c>
      <c r="Q18" s="4">
        <v>6112.5</v>
      </c>
      <c r="R18" s="30">
        <v>5</v>
      </c>
      <c r="S18" s="30">
        <v>35</v>
      </c>
      <c r="T18" s="31">
        <v>39692.1</v>
      </c>
      <c r="U18" s="32">
        <v>837</v>
      </c>
    </row>
    <row r="19" spans="1:23" s="34" customFormat="1" ht="69" customHeight="1">
      <c r="A19" s="37" t="s">
        <v>14</v>
      </c>
      <c r="B19" s="37"/>
      <c r="C19" s="3">
        <f aca="true" t="shared" si="4" ref="C19:Q19">SUM(C6:C18)</f>
        <v>7348824.9</v>
      </c>
      <c r="D19" s="3">
        <f t="shared" si="4"/>
        <v>6769954.100000001</v>
      </c>
      <c r="E19" s="9">
        <f t="shared" si="4"/>
        <v>1901</v>
      </c>
      <c r="F19" s="9">
        <f t="shared" si="4"/>
        <v>8553</v>
      </c>
      <c r="G19" s="9">
        <f t="shared" si="4"/>
        <v>8932807.858000001</v>
      </c>
      <c r="H19" s="9">
        <f t="shared" si="4"/>
        <v>1812</v>
      </c>
      <c r="I19" s="9">
        <f t="shared" si="4"/>
        <v>7512</v>
      </c>
      <c r="J19" s="9">
        <f t="shared" si="4"/>
        <v>6339090.978034001</v>
      </c>
      <c r="K19" s="9">
        <f t="shared" si="4"/>
        <v>-89</v>
      </c>
      <c r="L19" s="9">
        <f t="shared" si="4"/>
        <v>-1041</v>
      </c>
      <c r="M19" s="9">
        <f t="shared" si="4"/>
        <v>-2593716.879966</v>
      </c>
      <c r="N19" s="9">
        <f t="shared" si="4"/>
        <v>-430863.121966</v>
      </c>
      <c r="O19" s="9">
        <f t="shared" si="4"/>
        <v>5741998</v>
      </c>
      <c r="P19" s="9">
        <f t="shared" si="4"/>
        <v>-597092.978034</v>
      </c>
      <c r="Q19" s="9">
        <f t="shared" si="4"/>
        <v>99325.30000000002</v>
      </c>
      <c r="R19" s="9">
        <f aca="true" t="shared" si="5" ref="R19:W19">SUM(R6:R18)</f>
        <v>120</v>
      </c>
      <c r="S19" s="9">
        <f t="shared" si="5"/>
        <v>714</v>
      </c>
      <c r="T19" s="9">
        <f t="shared" si="5"/>
        <v>924060.05</v>
      </c>
      <c r="U19" s="9">
        <f t="shared" si="5"/>
        <v>117656.3</v>
      </c>
      <c r="V19" s="9">
        <f t="shared" si="5"/>
        <v>198290</v>
      </c>
      <c r="W19" s="9">
        <f t="shared" si="5"/>
        <v>145815.49199999997</v>
      </c>
    </row>
    <row r="20" spans="1:17" s="34" customFormat="1" ht="24" customHeight="1">
      <c r="A20" s="5"/>
      <c r="B20" s="5"/>
      <c r="C20" s="2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sheetProtection/>
  <mergeCells count="27">
    <mergeCell ref="U3:U5"/>
    <mergeCell ref="R3:T3"/>
    <mergeCell ref="R4:R5"/>
    <mergeCell ref="S4:S5"/>
    <mergeCell ref="T4:T5"/>
    <mergeCell ref="O3:O5"/>
    <mergeCell ref="A3:A5"/>
    <mergeCell ref="B3:B5"/>
    <mergeCell ref="D3:D5"/>
    <mergeCell ref="E3:G3"/>
    <mergeCell ref="M4:M5"/>
    <mergeCell ref="A19:B19"/>
    <mergeCell ref="Q3:Q5"/>
    <mergeCell ref="A1:P1"/>
    <mergeCell ref="C3:C5"/>
    <mergeCell ref="L4:L5"/>
    <mergeCell ref="H4:H5"/>
    <mergeCell ref="I4:I5"/>
    <mergeCell ref="E4:E5"/>
    <mergeCell ref="F4:F5"/>
    <mergeCell ref="G4:G5"/>
    <mergeCell ref="N3:N5"/>
    <mergeCell ref="P3:P5"/>
    <mergeCell ref="H3:J3"/>
    <mergeCell ref="J4:J5"/>
    <mergeCell ref="K4:K5"/>
    <mergeCell ref="K3:M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36" r:id="rId1"/>
  <colBreaks count="1" manualBreakCount="1">
    <brk id="2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60" zoomScaleNormal="50" zoomScalePageLayoutView="0" workbookViewId="0" topLeftCell="A10">
      <selection activeCell="R14" sqref="R14"/>
    </sheetView>
  </sheetViews>
  <sheetFormatPr defaultColWidth="9.140625" defaultRowHeight="15"/>
  <cols>
    <col min="1" max="1" width="5.7109375" style="1" customWidth="1"/>
    <col min="2" max="3" width="23.00390625" style="1" customWidth="1"/>
    <col min="4" max="4" width="25.28125" style="1" customWidth="1"/>
    <col min="5" max="5" width="15.8515625" style="1" customWidth="1"/>
    <col min="6" max="6" width="20.28125" style="1" customWidth="1"/>
    <col min="7" max="7" width="21.8515625" style="7" customWidth="1"/>
    <col min="8" max="8" width="13.421875" style="1" customWidth="1"/>
    <col min="9" max="9" width="17.7109375" style="1" customWidth="1"/>
    <col min="10" max="10" width="21.7109375" style="8" customWidth="1"/>
    <col min="11" max="11" width="13.00390625" style="8" customWidth="1"/>
    <col min="12" max="12" width="13.8515625" style="8" customWidth="1"/>
    <col min="13" max="14" width="21.140625" style="8" customWidth="1"/>
    <col min="15" max="15" width="22.57421875" style="8" customWidth="1"/>
    <col min="16" max="16" width="16.28125" style="8" customWidth="1"/>
    <col min="17" max="18" width="18.140625" style="8" customWidth="1"/>
    <col min="19" max="19" width="18.7109375" style="1" customWidth="1"/>
    <col min="20" max="21" width="17.7109375" style="1" customWidth="1"/>
    <col min="22" max="22" width="18.8515625" style="1" customWidth="1"/>
    <col min="23" max="74" width="9.140625" style="1" customWidth="1"/>
    <col min="75" max="75" width="3.8515625" style="1" customWidth="1"/>
    <col min="76" max="76" width="11.57421875" style="1" customWidth="1"/>
    <col min="77" max="77" width="14.28125" style="1" customWidth="1"/>
    <col min="78" max="78" width="10.28125" style="1" customWidth="1"/>
    <col min="79" max="79" width="10.140625" style="1" customWidth="1"/>
    <col min="80" max="80" width="14.57421875" style="1" customWidth="1"/>
    <col min="81" max="82" width="10.57421875" style="1" customWidth="1"/>
    <col min="83" max="83" width="15.28125" style="1" customWidth="1"/>
    <col min="84" max="84" width="12.28125" style="1" customWidth="1"/>
    <col min="85" max="85" width="13.140625" style="1" customWidth="1"/>
    <col min="86" max="86" width="14.8515625" style="1" customWidth="1"/>
    <col min="87" max="87" width="14.00390625" style="1" customWidth="1"/>
    <col min="88" max="88" width="12.421875" style="1" customWidth="1"/>
    <col min="89" max="89" width="13.8515625" style="1" customWidth="1"/>
    <col min="90" max="90" width="13.421875" style="1" customWidth="1"/>
    <col min="91" max="91" width="10.8515625" style="1" customWidth="1"/>
    <col min="92" max="92" width="11.00390625" style="1" customWidth="1"/>
    <col min="93" max="93" width="14.57421875" style="1" customWidth="1"/>
    <col min="94" max="95" width="9.140625" style="1" customWidth="1"/>
    <col min="96" max="96" width="15.7109375" style="1" customWidth="1"/>
    <col min="97" max="98" width="9.140625" style="1" customWidth="1"/>
    <col min="99" max="99" width="11.28125" style="1" customWidth="1"/>
    <col min="100" max="101" width="9.140625" style="1" customWidth="1"/>
    <col min="102" max="102" width="12.57421875" style="1" customWidth="1"/>
    <col min="103" max="104" width="11.00390625" style="1" customWidth="1"/>
    <col min="105" max="105" width="14.8515625" style="1" customWidth="1"/>
    <col min="106" max="106" width="15.57421875" style="1" customWidth="1"/>
    <col min="107" max="107" width="12.7109375" style="1" customWidth="1"/>
    <col min="108" max="108" width="13.8515625" style="1" customWidth="1"/>
    <col min="109" max="110" width="9.140625" style="1" customWidth="1"/>
    <col min="111" max="111" width="13.28125" style="1" customWidth="1"/>
    <col min="112" max="16384" width="9.140625" style="1" customWidth="1"/>
  </cols>
  <sheetData>
    <row r="1" spans="1:18" ht="102.75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"/>
      <c r="R1" s="15"/>
    </row>
    <row r="2" spans="1:18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3"/>
      <c r="O2" s="13"/>
      <c r="P2" s="13"/>
      <c r="Q2" s="13"/>
      <c r="R2" s="15"/>
    </row>
    <row r="3" spans="1:22" ht="57.75" customHeight="1">
      <c r="A3" s="45" t="s">
        <v>0</v>
      </c>
      <c r="B3" s="45" t="s">
        <v>1</v>
      </c>
      <c r="C3" s="42" t="s">
        <v>21</v>
      </c>
      <c r="D3" s="42" t="s">
        <v>24</v>
      </c>
      <c r="E3" s="47" t="s">
        <v>26</v>
      </c>
      <c r="F3" s="48"/>
      <c r="G3" s="48"/>
      <c r="H3" s="47" t="s">
        <v>28</v>
      </c>
      <c r="I3" s="48"/>
      <c r="J3" s="48"/>
      <c r="K3" s="37" t="s">
        <v>30</v>
      </c>
      <c r="L3" s="37"/>
      <c r="M3" s="37"/>
      <c r="N3" s="38" t="s">
        <v>20</v>
      </c>
      <c r="O3" s="38" t="s">
        <v>29</v>
      </c>
      <c r="P3" s="38" t="s">
        <v>22</v>
      </c>
      <c r="Q3" s="54" t="s">
        <v>34</v>
      </c>
      <c r="R3" s="54" t="s">
        <v>35</v>
      </c>
      <c r="S3" s="45" t="s">
        <v>31</v>
      </c>
      <c r="T3" s="59" t="s">
        <v>27</v>
      </c>
      <c r="U3" s="42" t="s">
        <v>33</v>
      </c>
      <c r="V3" s="45" t="s">
        <v>32</v>
      </c>
    </row>
    <row r="4" spans="1:22" ht="30" customHeight="1">
      <c r="A4" s="45"/>
      <c r="B4" s="45"/>
      <c r="C4" s="43"/>
      <c r="D4" s="43"/>
      <c r="E4" s="45" t="s">
        <v>15</v>
      </c>
      <c r="F4" s="45" t="s">
        <v>16</v>
      </c>
      <c r="G4" s="46" t="s">
        <v>17</v>
      </c>
      <c r="H4" s="45" t="s">
        <v>15</v>
      </c>
      <c r="I4" s="45" t="s">
        <v>18</v>
      </c>
      <c r="J4" s="46" t="s">
        <v>17</v>
      </c>
      <c r="K4" s="45" t="s">
        <v>15</v>
      </c>
      <c r="L4" s="45" t="s">
        <v>18</v>
      </c>
      <c r="M4" s="46" t="s">
        <v>17</v>
      </c>
      <c r="N4" s="39"/>
      <c r="O4" s="39"/>
      <c r="P4" s="39"/>
      <c r="Q4" s="55"/>
      <c r="R4" s="55"/>
      <c r="S4" s="45"/>
      <c r="T4" s="59"/>
      <c r="U4" s="43"/>
      <c r="V4" s="45"/>
    </row>
    <row r="5" spans="1:22" ht="63" customHeight="1">
      <c r="A5" s="45"/>
      <c r="B5" s="45"/>
      <c r="C5" s="44"/>
      <c r="D5" s="44"/>
      <c r="E5" s="45"/>
      <c r="F5" s="45"/>
      <c r="G5" s="46"/>
      <c r="H5" s="45"/>
      <c r="I5" s="45"/>
      <c r="J5" s="46"/>
      <c r="K5" s="45"/>
      <c r="L5" s="45"/>
      <c r="M5" s="46"/>
      <c r="N5" s="40"/>
      <c r="O5" s="40"/>
      <c r="P5" s="40"/>
      <c r="Q5" s="56"/>
      <c r="R5" s="56"/>
      <c r="S5" s="45"/>
      <c r="T5" s="59"/>
      <c r="U5" s="44"/>
      <c r="V5" s="45"/>
    </row>
    <row r="6" spans="1:22" ht="69" customHeight="1">
      <c r="A6" s="12">
        <v>1</v>
      </c>
      <c r="B6" s="12" t="s">
        <v>2</v>
      </c>
      <c r="C6" s="3">
        <v>511404.4</v>
      </c>
      <c r="D6" s="3">
        <v>409543</v>
      </c>
      <c r="E6" s="12">
        <v>57</v>
      </c>
      <c r="F6" s="12">
        <v>437</v>
      </c>
      <c r="G6" s="14">
        <v>414475.16000000003</v>
      </c>
      <c r="H6" s="12">
        <v>104</v>
      </c>
      <c r="I6" s="12">
        <v>426</v>
      </c>
      <c r="J6" s="4">
        <v>360524</v>
      </c>
      <c r="K6" s="12">
        <f aca="true" t="shared" si="0" ref="K6:L18">H6-E6</f>
        <v>47</v>
      </c>
      <c r="L6" s="12">
        <f>I6-F6</f>
        <v>-11</v>
      </c>
      <c r="M6" s="14">
        <f aca="true" t="shared" si="1" ref="M6:M18">J6-G6</f>
        <v>-53951.16000000003</v>
      </c>
      <c r="N6" s="14">
        <f>J6-D6</f>
        <v>-49019</v>
      </c>
      <c r="O6" s="3">
        <v>360524</v>
      </c>
      <c r="P6" s="4">
        <f>O6-J6</f>
        <v>0</v>
      </c>
      <c r="Q6" s="18">
        <f>+C6-O6</f>
        <v>150880.40000000002</v>
      </c>
      <c r="R6" s="18">
        <f>+Q6-S6</f>
        <v>101861.40000000002</v>
      </c>
      <c r="S6" s="19">
        <f>+D6-O6</f>
        <v>49019</v>
      </c>
      <c r="T6" s="21">
        <v>31588.699999999997</v>
      </c>
      <c r="U6" s="19">
        <v>619</v>
      </c>
      <c r="V6" s="19">
        <f>+S6+T6</f>
        <v>80607.7</v>
      </c>
    </row>
    <row r="7" spans="1:22" ht="69" customHeight="1">
      <c r="A7" s="12">
        <v>2</v>
      </c>
      <c r="B7" s="12" t="s">
        <v>3</v>
      </c>
      <c r="C7" s="3">
        <v>603268.4000000001</v>
      </c>
      <c r="D7" s="3">
        <v>497635</v>
      </c>
      <c r="E7" s="12">
        <v>231</v>
      </c>
      <c r="F7" s="12">
        <v>387</v>
      </c>
      <c r="G7" s="14">
        <v>404832.8</v>
      </c>
      <c r="H7" s="12">
        <v>423</v>
      </c>
      <c r="I7" s="12">
        <v>371</v>
      </c>
      <c r="J7" s="4">
        <v>330839.7</v>
      </c>
      <c r="K7" s="12">
        <f t="shared" si="0"/>
        <v>192</v>
      </c>
      <c r="L7" s="12">
        <f t="shared" si="0"/>
        <v>-16</v>
      </c>
      <c r="M7" s="14">
        <f t="shared" si="1"/>
        <v>-73993.09999999998</v>
      </c>
      <c r="N7" s="14">
        <f aca="true" t="shared" si="2" ref="N7:N18">J7-D7</f>
        <v>-166795.3</v>
      </c>
      <c r="O7" s="3">
        <v>330839.7</v>
      </c>
      <c r="P7" s="4">
        <f aca="true" t="shared" si="3" ref="P7:P18">O7-J7</f>
        <v>0</v>
      </c>
      <c r="Q7" s="18">
        <f aca="true" t="shared" si="4" ref="Q7:Q18">+C7-O7</f>
        <v>272428.7000000001</v>
      </c>
      <c r="R7" s="18">
        <f aca="true" t="shared" si="5" ref="R7:R18">+Q7-S7</f>
        <v>105633.40000000014</v>
      </c>
      <c r="S7" s="19">
        <f aca="true" t="shared" si="6" ref="S7:S18">+D7-O7</f>
        <v>166795.3</v>
      </c>
      <c r="T7" s="21">
        <v>38527.3</v>
      </c>
      <c r="U7" s="19">
        <v>38106</v>
      </c>
      <c r="V7" s="19">
        <f aca="true" t="shared" si="7" ref="V7:V18">+S7+T7</f>
        <v>205322.59999999998</v>
      </c>
    </row>
    <row r="8" spans="1:22" ht="69" customHeight="1">
      <c r="A8" s="12">
        <v>3</v>
      </c>
      <c r="B8" s="12" t="s">
        <v>4</v>
      </c>
      <c r="C8" s="3">
        <v>620882.7000000001</v>
      </c>
      <c r="D8" s="3">
        <v>497635</v>
      </c>
      <c r="E8" s="12">
        <v>178</v>
      </c>
      <c r="F8" s="12">
        <v>528</v>
      </c>
      <c r="G8" s="14">
        <v>521705</v>
      </c>
      <c r="H8" s="12">
        <v>336</v>
      </c>
      <c r="I8" s="12">
        <v>461</v>
      </c>
      <c r="J8" s="4">
        <v>423067.9</v>
      </c>
      <c r="K8" s="12">
        <f t="shared" si="0"/>
        <v>158</v>
      </c>
      <c r="L8" s="12">
        <f t="shared" si="0"/>
        <v>-67</v>
      </c>
      <c r="M8" s="14">
        <f t="shared" si="1"/>
        <v>-98637.09999999998</v>
      </c>
      <c r="N8" s="14">
        <f t="shared" si="2"/>
        <v>-74567.09999999998</v>
      </c>
      <c r="O8" s="3">
        <v>489357.9</v>
      </c>
      <c r="P8" s="4">
        <f t="shared" si="3"/>
        <v>66290</v>
      </c>
      <c r="Q8" s="18">
        <f t="shared" si="4"/>
        <v>131524.80000000005</v>
      </c>
      <c r="R8" s="18">
        <f t="shared" si="5"/>
        <v>123247.70000000007</v>
      </c>
      <c r="S8" s="19">
        <f t="shared" si="6"/>
        <v>8277.099999999977</v>
      </c>
      <c r="T8" s="21">
        <v>38527.3</v>
      </c>
      <c r="U8" s="19">
        <v>31358</v>
      </c>
      <c r="V8" s="19">
        <f t="shared" si="7"/>
        <v>46804.39999999998</v>
      </c>
    </row>
    <row r="9" spans="1:22" ht="69" customHeight="1">
      <c r="A9" s="12">
        <v>4</v>
      </c>
      <c r="B9" s="12" t="s">
        <v>5</v>
      </c>
      <c r="C9" s="3">
        <v>666671.8</v>
      </c>
      <c r="D9" s="3">
        <v>514830</v>
      </c>
      <c r="E9" s="12">
        <v>183</v>
      </c>
      <c r="F9" s="12">
        <v>548</v>
      </c>
      <c r="G9" s="14">
        <v>562733.44</v>
      </c>
      <c r="H9" s="12">
        <v>302</v>
      </c>
      <c r="I9" s="12">
        <v>509</v>
      </c>
      <c r="J9" s="4">
        <v>439059</v>
      </c>
      <c r="K9" s="12">
        <f t="shared" si="0"/>
        <v>119</v>
      </c>
      <c r="L9" s="12">
        <f t="shared" si="0"/>
        <v>-39</v>
      </c>
      <c r="M9" s="14">
        <f t="shared" si="1"/>
        <v>-123674.43999999994</v>
      </c>
      <c r="N9" s="14">
        <f t="shared" si="2"/>
        <v>-75771</v>
      </c>
      <c r="O9" s="3">
        <v>439059</v>
      </c>
      <c r="P9" s="4">
        <f t="shared" si="3"/>
        <v>0</v>
      </c>
      <c r="Q9" s="18">
        <f t="shared" si="4"/>
        <v>227612.80000000005</v>
      </c>
      <c r="R9" s="18">
        <f t="shared" si="5"/>
        <v>151841.80000000005</v>
      </c>
      <c r="S9" s="19">
        <f t="shared" si="6"/>
        <v>75771</v>
      </c>
      <c r="T9" s="21">
        <v>47393.8</v>
      </c>
      <c r="U9" s="19">
        <v>35674</v>
      </c>
      <c r="V9" s="19">
        <f t="shared" si="7"/>
        <v>123164.8</v>
      </c>
    </row>
    <row r="10" spans="1:22" ht="69" customHeight="1">
      <c r="A10" s="12">
        <v>5</v>
      </c>
      <c r="B10" s="12" t="s">
        <v>6</v>
      </c>
      <c r="C10" s="3">
        <v>644355.8999999999</v>
      </c>
      <c r="D10" s="3">
        <v>533785</v>
      </c>
      <c r="E10" s="12">
        <v>180</v>
      </c>
      <c r="F10" s="12">
        <v>475</v>
      </c>
      <c r="G10" s="14">
        <v>488475.48</v>
      </c>
      <c r="H10" s="12">
        <v>329</v>
      </c>
      <c r="I10" s="12">
        <v>434</v>
      </c>
      <c r="J10" s="4">
        <v>382070.6</v>
      </c>
      <c r="K10" s="12">
        <f t="shared" si="0"/>
        <v>149</v>
      </c>
      <c r="L10" s="12">
        <f t="shared" si="0"/>
        <v>-41</v>
      </c>
      <c r="M10" s="14">
        <f t="shared" si="1"/>
        <v>-106404.88</v>
      </c>
      <c r="N10" s="14">
        <f t="shared" si="2"/>
        <v>-151714.40000000002</v>
      </c>
      <c r="O10" s="3">
        <v>382070.6</v>
      </c>
      <c r="P10" s="4">
        <f t="shared" si="3"/>
        <v>0</v>
      </c>
      <c r="Q10" s="18">
        <f t="shared" si="4"/>
        <v>262285.29999999993</v>
      </c>
      <c r="R10" s="18">
        <f t="shared" si="5"/>
        <v>110570.8999999999</v>
      </c>
      <c r="S10" s="19">
        <f t="shared" si="6"/>
        <v>151714.40000000002</v>
      </c>
      <c r="T10" s="21">
        <v>40219.2</v>
      </c>
      <c r="U10" s="19">
        <v>13284</v>
      </c>
      <c r="V10" s="19">
        <f t="shared" si="7"/>
        <v>191933.60000000003</v>
      </c>
    </row>
    <row r="11" spans="1:22" ht="69" customHeight="1">
      <c r="A11" s="12">
        <v>6</v>
      </c>
      <c r="B11" s="12" t="s">
        <v>19</v>
      </c>
      <c r="C11" s="3">
        <v>239848.8</v>
      </c>
      <c r="D11" s="3">
        <v>192499</v>
      </c>
      <c r="E11" s="12">
        <v>24</v>
      </c>
      <c r="F11" s="12">
        <v>188</v>
      </c>
      <c r="G11" s="10">
        <v>202378.59999999998</v>
      </c>
      <c r="H11" s="12">
        <v>44</v>
      </c>
      <c r="I11" s="12">
        <v>183</v>
      </c>
      <c r="J11" s="4">
        <v>178727.80000000002</v>
      </c>
      <c r="K11" s="12">
        <f t="shared" si="0"/>
        <v>20</v>
      </c>
      <c r="L11" s="12">
        <f t="shared" si="0"/>
        <v>-5</v>
      </c>
      <c r="M11" s="14">
        <f t="shared" si="1"/>
        <v>-23650.79999999996</v>
      </c>
      <c r="N11" s="14">
        <f t="shared" si="2"/>
        <v>-13771.199999999983</v>
      </c>
      <c r="O11" s="3">
        <v>178727.80000000002</v>
      </c>
      <c r="P11" s="4">
        <f t="shared" si="3"/>
        <v>0</v>
      </c>
      <c r="Q11" s="18">
        <f t="shared" si="4"/>
        <v>61120.99999999997</v>
      </c>
      <c r="R11" s="18">
        <f t="shared" si="5"/>
        <v>47349.79999999999</v>
      </c>
      <c r="S11" s="19">
        <f t="shared" si="6"/>
        <v>13771.199999999983</v>
      </c>
      <c r="T11" s="21">
        <v>14747.099999999999</v>
      </c>
      <c r="U11" s="19">
        <v>5175</v>
      </c>
      <c r="V11" s="19">
        <f t="shared" si="7"/>
        <v>28518.29999999998</v>
      </c>
    </row>
    <row r="12" spans="1:22" ht="69" customHeight="1">
      <c r="A12" s="12">
        <v>7</v>
      </c>
      <c r="B12" s="12" t="s">
        <v>7</v>
      </c>
      <c r="C12" s="3">
        <v>598832.9</v>
      </c>
      <c r="D12" s="3">
        <v>527722</v>
      </c>
      <c r="E12" s="12">
        <v>23</v>
      </c>
      <c r="F12" s="12">
        <v>482</v>
      </c>
      <c r="G12" s="10">
        <v>505783.64</v>
      </c>
      <c r="H12" s="12">
        <v>36</v>
      </c>
      <c r="I12" s="12">
        <v>293</v>
      </c>
      <c r="J12" s="4">
        <v>268851.91747826093</v>
      </c>
      <c r="K12" s="12">
        <f t="shared" si="0"/>
        <v>13</v>
      </c>
      <c r="L12" s="12">
        <f t="shared" si="0"/>
        <v>-189</v>
      </c>
      <c r="M12" s="14">
        <f t="shared" si="1"/>
        <v>-236931.72252173908</v>
      </c>
      <c r="N12" s="14">
        <f t="shared" si="2"/>
        <v>-258870.08252173907</v>
      </c>
      <c r="O12" s="3">
        <v>268851.91747826093</v>
      </c>
      <c r="P12" s="4">
        <f t="shared" si="3"/>
        <v>0</v>
      </c>
      <c r="Q12" s="18">
        <f t="shared" si="4"/>
        <v>329980.9825217391</v>
      </c>
      <c r="R12" s="18">
        <f t="shared" si="5"/>
        <v>71110.90000000002</v>
      </c>
      <c r="S12" s="19">
        <f t="shared" si="6"/>
        <v>258870.08252173907</v>
      </c>
      <c r="T12" s="21">
        <v>33627</v>
      </c>
      <c r="U12" s="19">
        <v>0</v>
      </c>
      <c r="V12" s="19">
        <f t="shared" si="7"/>
        <v>292497.08252173907</v>
      </c>
    </row>
    <row r="13" spans="1:22" ht="69" customHeight="1">
      <c r="A13" s="12">
        <v>8</v>
      </c>
      <c r="B13" s="12" t="s">
        <v>8</v>
      </c>
      <c r="C13" s="3">
        <v>429852</v>
      </c>
      <c r="D13" s="3">
        <v>344647</v>
      </c>
      <c r="E13" s="12">
        <v>91</v>
      </c>
      <c r="F13" s="12">
        <v>334</v>
      </c>
      <c r="G13" s="10">
        <v>339237.48</v>
      </c>
      <c r="H13" s="12">
        <v>149</v>
      </c>
      <c r="I13" s="12">
        <v>308</v>
      </c>
      <c r="J13" s="4">
        <v>272921.2</v>
      </c>
      <c r="K13" s="12">
        <f t="shared" si="0"/>
        <v>58</v>
      </c>
      <c r="L13" s="12">
        <f t="shared" si="0"/>
        <v>-26</v>
      </c>
      <c r="M13" s="14">
        <f t="shared" si="1"/>
        <v>-66316.27999999997</v>
      </c>
      <c r="N13" s="14">
        <f t="shared" si="2"/>
        <v>-71725.79999999999</v>
      </c>
      <c r="O13" s="3">
        <v>272921.2</v>
      </c>
      <c r="P13" s="4">
        <f t="shared" si="3"/>
        <v>0</v>
      </c>
      <c r="Q13" s="18">
        <f t="shared" si="4"/>
        <v>156930.8</v>
      </c>
      <c r="R13" s="18">
        <f t="shared" si="5"/>
        <v>85205</v>
      </c>
      <c r="S13" s="19">
        <f t="shared" si="6"/>
        <v>71725.79999999999</v>
      </c>
      <c r="T13" s="21">
        <v>26609.6</v>
      </c>
      <c r="U13" s="19">
        <v>12551</v>
      </c>
      <c r="V13" s="19">
        <f t="shared" si="7"/>
        <v>98335.4</v>
      </c>
    </row>
    <row r="14" spans="1:22" ht="69" customHeight="1">
      <c r="A14" s="12">
        <v>9</v>
      </c>
      <c r="B14" s="12" t="s">
        <v>9</v>
      </c>
      <c r="C14" s="3">
        <v>687060.4</v>
      </c>
      <c r="D14" s="3">
        <v>567076</v>
      </c>
      <c r="E14" s="12">
        <v>110</v>
      </c>
      <c r="F14" s="12">
        <v>645</v>
      </c>
      <c r="G14" s="10">
        <v>565763.84</v>
      </c>
      <c r="H14" s="12">
        <v>189</v>
      </c>
      <c r="I14" s="12">
        <v>573</v>
      </c>
      <c r="J14" s="4">
        <v>450055</v>
      </c>
      <c r="K14" s="12">
        <f t="shared" si="0"/>
        <v>79</v>
      </c>
      <c r="L14" s="12">
        <f t="shared" si="0"/>
        <v>-72</v>
      </c>
      <c r="M14" s="14">
        <f t="shared" si="1"/>
        <v>-115708.83999999997</v>
      </c>
      <c r="N14" s="14">
        <f t="shared" si="2"/>
        <v>-117021</v>
      </c>
      <c r="O14" s="3">
        <v>450055</v>
      </c>
      <c r="P14" s="4">
        <f t="shared" si="3"/>
        <v>0</v>
      </c>
      <c r="Q14" s="18">
        <f t="shared" si="4"/>
        <v>237005.40000000002</v>
      </c>
      <c r="R14" s="18">
        <f t="shared" si="5"/>
        <v>119984.40000000002</v>
      </c>
      <c r="S14" s="19">
        <f t="shared" si="6"/>
        <v>117021</v>
      </c>
      <c r="T14" s="21">
        <v>44007.3</v>
      </c>
      <c r="U14" s="19">
        <v>0</v>
      </c>
      <c r="V14" s="19">
        <f t="shared" si="7"/>
        <v>161028.3</v>
      </c>
    </row>
    <row r="15" spans="1:22" ht="69" customHeight="1">
      <c r="A15" s="12">
        <v>10</v>
      </c>
      <c r="B15" s="12" t="s">
        <v>10</v>
      </c>
      <c r="C15" s="3">
        <v>491518.4</v>
      </c>
      <c r="D15" s="3">
        <v>394081</v>
      </c>
      <c r="E15" s="12">
        <v>84</v>
      </c>
      <c r="F15" s="12">
        <v>355</v>
      </c>
      <c r="G15" s="10">
        <v>370092.83999999997</v>
      </c>
      <c r="H15" s="12">
        <v>145</v>
      </c>
      <c r="I15" s="12">
        <v>341</v>
      </c>
      <c r="J15" s="4">
        <v>309545</v>
      </c>
      <c r="K15" s="12">
        <f t="shared" si="0"/>
        <v>61</v>
      </c>
      <c r="L15" s="12">
        <f t="shared" si="0"/>
        <v>-14</v>
      </c>
      <c r="M15" s="14">
        <f t="shared" si="1"/>
        <v>-60547.83999999997</v>
      </c>
      <c r="N15" s="14">
        <f t="shared" si="2"/>
        <v>-84536</v>
      </c>
      <c r="O15" s="3">
        <v>309545</v>
      </c>
      <c r="P15" s="4">
        <f t="shared" si="3"/>
        <v>0</v>
      </c>
      <c r="Q15" s="18">
        <f t="shared" si="4"/>
        <v>181973.40000000002</v>
      </c>
      <c r="R15" s="18">
        <f t="shared" si="5"/>
        <v>97437.40000000002</v>
      </c>
      <c r="S15" s="19">
        <f t="shared" si="6"/>
        <v>84536</v>
      </c>
      <c r="T15" s="21">
        <v>30106.5</v>
      </c>
      <c r="U15" s="19">
        <v>13449</v>
      </c>
      <c r="V15" s="19">
        <f t="shared" si="7"/>
        <v>114642.5</v>
      </c>
    </row>
    <row r="16" spans="1:22" ht="69" customHeight="1">
      <c r="A16" s="12">
        <v>11</v>
      </c>
      <c r="B16" s="12" t="s">
        <v>11</v>
      </c>
      <c r="C16" s="3">
        <v>373488.7</v>
      </c>
      <c r="D16" s="3">
        <v>299365</v>
      </c>
      <c r="E16" s="12">
        <v>114</v>
      </c>
      <c r="F16" s="12">
        <v>250</v>
      </c>
      <c r="G16" s="10">
        <v>261366.28</v>
      </c>
      <c r="H16" s="12">
        <v>168</v>
      </c>
      <c r="I16" s="12">
        <v>192</v>
      </c>
      <c r="J16" s="4">
        <v>172411.848</v>
      </c>
      <c r="K16" s="12">
        <f t="shared" si="0"/>
        <v>54</v>
      </c>
      <c r="L16" s="12">
        <f t="shared" si="0"/>
        <v>-58</v>
      </c>
      <c r="M16" s="14">
        <f t="shared" si="1"/>
        <v>-88954.432</v>
      </c>
      <c r="N16" s="14">
        <f t="shared" si="2"/>
        <v>-126953.152</v>
      </c>
      <c r="O16" s="3">
        <v>297411.848</v>
      </c>
      <c r="P16" s="4">
        <f t="shared" si="3"/>
        <v>125000</v>
      </c>
      <c r="Q16" s="18">
        <f t="shared" si="4"/>
        <v>76076.85200000001</v>
      </c>
      <c r="R16" s="18">
        <f t="shared" si="5"/>
        <v>74123.70000000001</v>
      </c>
      <c r="S16" s="19">
        <f t="shared" si="6"/>
        <v>1953.1520000000019</v>
      </c>
      <c r="T16" s="21">
        <v>23167.9</v>
      </c>
      <c r="U16" s="19">
        <v>17737</v>
      </c>
      <c r="V16" s="19">
        <f t="shared" si="7"/>
        <v>25121.052000000003</v>
      </c>
    </row>
    <row r="17" spans="1:22" ht="69" customHeight="1">
      <c r="A17" s="12">
        <v>12</v>
      </c>
      <c r="B17" s="12" t="s">
        <v>12</v>
      </c>
      <c r="C17" s="3">
        <v>487242.89999999997</v>
      </c>
      <c r="D17" s="3">
        <v>390769</v>
      </c>
      <c r="E17" s="12">
        <v>188</v>
      </c>
      <c r="F17" s="12">
        <v>371</v>
      </c>
      <c r="G17" s="10">
        <v>375722.88</v>
      </c>
      <c r="H17" s="12">
        <v>339</v>
      </c>
      <c r="I17" s="12">
        <v>350</v>
      </c>
      <c r="J17" s="4">
        <v>327830.94999999995</v>
      </c>
      <c r="K17" s="12">
        <f t="shared" si="0"/>
        <v>151</v>
      </c>
      <c r="L17" s="12">
        <f t="shared" si="0"/>
        <v>-21</v>
      </c>
      <c r="M17" s="14">
        <f t="shared" si="1"/>
        <v>-47891.93000000005</v>
      </c>
      <c r="N17" s="14">
        <f t="shared" si="2"/>
        <v>-62938.05000000005</v>
      </c>
      <c r="O17" s="3">
        <v>327830.94999999995</v>
      </c>
      <c r="P17" s="4">
        <f t="shared" si="3"/>
        <v>0</v>
      </c>
      <c r="Q17" s="18">
        <f t="shared" si="4"/>
        <v>159411.95</v>
      </c>
      <c r="R17" s="18">
        <f t="shared" si="5"/>
        <v>96473.89999999997</v>
      </c>
      <c r="S17" s="19">
        <f t="shared" si="6"/>
        <v>62938.05000000005</v>
      </c>
      <c r="T17" s="21">
        <v>30106.5</v>
      </c>
      <c r="U17" s="19">
        <v>16409</v>
      </c>
      <c r="V17" s="19">
        <f t="shared" si="7"/>
        <v>93044.55000000005</v>
      </c>
    </row>
    <row r="18" spans="1:22" ht="69" customHeight="1">
      <c r="A18" s="12">
        <v>13</v>
      </c>
      <c r="B18" s="12" t="s">
        <v>13</v>
      </c>
      <c r="C18" s="3">
        <v>366397.7</v>
      </c>
      <c r="D18" s="3">
        <v>313622</v>
      </c>
      <c r="E18" s="12">
        <v>16</v>
      </c>
      <c r="F18" s="12">
        <v>329</v>
      </c>
      <c r="G18" s="10">
        <v>336875</v>
      </c>
      <c r="H18" s="12">
        <v>29</v>
      </c>
      <c r="I18" s="12">
        <v>329</v>
      </c>
      <c r="J18" s="4">
        <v>284562</v>
      </c>
      <c r="K18" s="12">
        <f t="shared" si="0"/>
        <v>13</v>
      </c>
      <c r="L18" s="12">
        <f t="shared" si="0"/>
        <v>0</v>
      </c>
      <c r="M18" s="14">
        <f t="shared" si="1"/>
        <v>-52313</v>
      </c>
      <c r="N18" s="14">
        <f t="shared" si="2"/>
        <v>-29060</v>
      </c>
      <c r="O18" s="3">
        <v>284562</v>
      </c>
      <c r="P18" s="4">
        <f t="shared" si="3"/>
        <v>0</v>
      </c>
      <c r="Q18" s="18">
        <f t="shared" si="4"/>
        <v>81835.70000000001</v>
      </c>
      <c r="R18" s="18">
        <f t="shared" si="5"/>
        <v>52775.70000000001</v>
      </c>
      <c r="S18" s="19">
        <f t="shared" si="6"/>
        <v>29060</v>
      </c>
      <c r="T18" s="21">
        <v>16150.599999999999</v>
      </c>
      <c r="U18" s="19">
        <v>24324</v>
      </c>
      <c r="V18" s="19">
        <f t="shared" si="7"/>
        <v>45210.6</v>
      </c>
    </row>
    <row r="19" spans="1:22" s="13" customFormat="1" ht="69" customHeight="1">
      <c r="A19" s="37" t="s">
        <v>14</v>
      </c>
      <c r="B19" s="37"/>
      <c r="C19" s="3">
        <f aca="true" t="shared" si="8" ref="C19:V19">SUM(C6:C18)</f>
        <v>6720825.000000002</v>
      </c>
      <c r="D19" s="3">
        <f t="shared" si="8"/>
        <v>5483209</v>
      </c>
      <c r="E19" s="9">
        <f t="shared" si="8"/>
        <v>1479</v>
      </c>
      <c r="F19" s="9">
        <f t="shared" si="8"/>
        <v>5329</v>
      </c>
      <c r="G19" s="9">
        <f t="shared" si="8"/>
        <v>5349442.44</v>
      </c>
      <c r="H19" s="9">
        <f t="shared" si="8"/>
        <v>2593</v>
      </c>
      <c r="I19" s="9">
        <f t="shared" si="8"/>
        <v>4770</v>
      </c>
      <c r="J19" s="9">
        <f t="shared" si="8"/>
        <v>4200466.915478261</v>
      </c>
      <c r="K19" s="9">
        <f t="shared" si="8"/>
        <v>1114</v>
      </c>
      <c r="L19" s="9">
        <f t="shared" si="8"/>
        <v>-559</v>
      </c>
      <c r="M19" s="9">
        <f t="shared" si="8"/>
        <v>-1148975.5245217388</v>
      </c>
      <c r="N19" s="9">
        <f t="shared" si="8"/>
        <v>-1282742.084521739</v>
      </c>
      <c r="O19" s="9">
        <f t="shared" si="8"/>
        <v>4391756.915478261</v>
      </c>
      <c r="P19" s="9">
        <f t="shared" si="8"/>
        <v>191290</v>
      </c>
      <c r="Q19" s="17">
        <f t="shared" si="8"/>
        <v>2329068.0845217393</v>
      </c>
      <c r="R19" s="17">
        <f t="shared" si="8"/>
        <v>1237616.0000000002</v>
      </c>
      <c r="S19" s="20">
        <f t="shared" si="8"/>
        <v>1091452.084521739</v>
      </c>
      <c r="T19" s="22">
        <f t="shared" si="8"/>
        <v>414778.8</v>
      </c>
      <c r="U19" s="20">
        <f t="shared" si="8"/>
        <v>208686</v>
      </c>
      <c r="V19" s="20">
        <f t="shared" si="8"/>
        <v>1506230.884521739</v>
      </c>
    </row>
    <row r="20" spans="1:18" s="13" customFormat="1" ht="24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s="11" customFormat="1" ht="102" customHeight="1">
      <c r="B21" s="58"/>
      <c r="C21" s="58"/>
      <c r="D21" s="58"/>
      <c r="E21" s="58"/>
      <c r="F21" s="58"/>
      <c r="G21" s="58"/>
      <c r="R21" s="16"/>
    </row>
  </sheetData>
  <sheetProtection/>
  <mergeCells count="28">
    <mergeCell ref="A19:B19"/>
    <mergeCell ref="B21:G21"/>
    <mergeCell ref="S3:S5"/>
    <mergeCell ref="T3:T5"/>
    <mergeCell ref="V3:V5"/>
    <mergeCell ref="U3:U5"/>
    <mergeCell ref="Q3:Q5"/>
    <mergeCell ref="K4:K5"/>
    <mergeCell ref="L4:L5"/>
    <mergeCell ref="M4:M5"/>
    <mergeCell ref="P3:P5"/>
    <mergeCell ref="E4:E5"/>
    <mergeCell ref="F4:F5"/>
    <mergeCell ref="G4:G5"/>
    <mergeCell ref="H4:H5"/>
    <mergeCell ref="I4:I5"/>
    <mergeCell ref="R3:R5"/>
    <mergeCell ref="J4:J5"/>
    <mergeCell ref="A1:P1"/>
    <mergeCell ref="A3:A5"/>
    <mergeCell ref="B3:B5"/>
    <mergeCell ref="C3:C5"/>
    <mergeCell ref="D3:D5"/>
    <mergeCell ref="E3:G3"/>
    <mergeCell ref="H3:J3"/>
    <mergeCell ref="K3:M3"/>
    <mergeCell ref="N3:N5"/>
    <mergeCell ref="O3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2">
      <selection activeCell="I12" sqref="I12"/>
    </sheetView>
  </sheetViews>
  <sheetFormatPr defaultColWidth="9.140625" defaultRowHeight="15"/>
  <cols>
    <col min="1" max="1" width="5.7109375" style="1" customWidth="1"/>
    <col min="2" max="3" width="23.00390625" style="1" customWidth="1"/>
    <col min="4" max="4" width="22.8515625" style="1" customWidth="1"/>
    <col min="5" max="5" width="19.28125" style="1" customWidth="1"/>
    <col min="6" max="6" width="18.57421875" style="8" customWidth="1"/>
    <col min="7" max="8" width="18.140625" style="8" customWidth="1"/>
    <col min="9" max="9" width="15.8515625" style="1" customWidth="1"/>
    <col min="10" max="10" width="15.7109375" style="1" customWidth="1"/>
    <col min="11" max="11" width="14.7109375" style="1" customWidth="1"/>
    <col min="12" max="12" width="14.8515625" style="1" customWidth="1"/>
    <col min="13" max="13" width="16.8515625" style="1" customWidth="1"/>
    <col min="14" max="102" width="9.140625" style="1" customWidth="1"/>
    <col min="103" max="103" width="3.8515625" style="1" customWidth="1"/>
    <col min="104" max="104" width="11.57421875" style="1" customWidth="1"/>
    <col min="105" max="105" width="14.28125" style="1" customWidth="1"/>
    <col min="106" max="106" width="10.28125" style="1" customWidth="1"/>
    <col min="107" max="107" width="10.140625" style="1" customWidth="1"/>
    <col min="108" max="108" width="14.57421875" style="1" customWidth="1"/>
    <col min="109" max="110" width="10.57421875" style="1" customWidth="1"/>
    <col min="111" max="111" width="15.28125" style="1" customWidth="1"/>
    <col min="112" max="112" width="12.28125" style="1" customWidth="1"/>
    <col min="113" max="113" width="13.140625" style="1" customWidth="1"/>
    <col min="114" max="114" width="14.8515625" style="1" customWidth="1"/>
    <col min="115" max="115" width="14.00390625" style="1" customWidth="1"/>
    <col min="116" max="116" width="12.421875" style="1" customWidth="1"/>
    <col min="117" max="117" width="13.8515625" style="1" customWidth="1"/>
    <col min="118" max="118" width="13.421875" style="1" customWidth="1"/>
    <col min="119" max="119" width="10.8515625" style="1" customWidth="1"/>
    <col min="120" max="120" width="11.00390625" style="1" customWidth="1"/>
    <col min="121" max="121" width="14.57421875" style="1" customWidth="1"/>
    <col min="122" max="123" width="9.140625" style="1" customWidth="1"/>
    <col min="124" max="124" width="15.7109375" style="1" customWidth="1"/>
    <col min="125" max="126" width="9.140625" style="1" customWidth="1"/>
    <col min="127" max="127" width="11.28125" style="1" customWidth="1"/>
    <col min="128" max="129" width="9.140625" style="1" customWidth="1"/>
    <col min="130" max="130" width="12.57421875" style="1" customWidth="1"/>
    <col min="131" max="132" width="11.00390625" style="1" customWidth="1"/>
    <col min="133" max="133" width="14.8515625" style="1" customWidth="1"/>
    <col min="134" max="134" width="15.57421875" style="1" customWidth="1"/>
    <col min="135" max="135" width="12.7109375" style="1" customWidth="1"/>
    <col min="136" max="136" width="13.8515625" style="1" customWidth="1"/>
    <col min="137" max="138" width="9.140625" style="1" customWidth="1"/>
    <col min="139" max="139" width="13.28125" style="1" customWidth="1"/>
    <col min="140" max="16384" width="9.140625" style="1" customWidth="1"/>
  </cols>
  <sheetData>
    <row r="1" spans="1:13" ht="102.75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8" ht="23.25" customHeight="1">
      <c r="A2" s="2"/>
      <c r="B2" s="2"/>
      <c r="C2" s="2"/>
      <c r="D2" s="2"/>
      <c r="E2" s="27"/>
      <c r="F2" s="24"/>
      <c r="G2" s="24"/>
      <c r="H2" s="24"/>
    </row>
    <row r="3" spans="1:13" ht="57.75" customHeight="1">
      <c r="A3" s="45" t="s">
        <v>0</v>
      </c>
      <c r="B3" s="45" t="s">
        <v>1</v>
      </c>
      <c r="C3" s="42" t="s">
        <v>21</v>
      </c>
      <c r="D3" s="42" t="s">
        <v>21</v>
      </c>
      <c r="E3" s="42" t="s">
        <v>36</v>
      </c>
      <c r="F3" s="38" t="s">
        <v>29</v>
      </c>
      <c r="G3" s="54" t="s">
        <v>43</v>
      </c>
      <c r="H3" s="61" t="s">
        <v>42</v>
      </c>
      <c r="I3" s="62"/>
      <c r="J3" s="62"/>
      <c r="K3" s="62"/>
      <c r="L3" s="62"/>
      <c r="M3" s="63"/>
    </row>
    <row r="4" spans="1:13" ht="30" customHeight="1">
      <c r="A4" s="45"/>
      <c r="B4" s="45"/>
      <c r="C4" s="43"/>
      <c r="D4" s="43"/>
      <c r="E4" s="43"/>
      <c r="F4" s="39"/>
      <c r="G4" s="55"/>
      <c r="H4" s="38" t="s">
        <v>44</v>
      </c>
      <c r="I4" s="45" t="s">
        <v>37</v>
      </c>
      <c r="J4" s="45" t="s">
        <v>38</v>
      </c>
      <c r="K4" s="45" t="s">
        <v>39</v>
      </c>
      <c r="L4" s="45" t="s">
        <v>40</v>
      </c>
      <c r="M4" s="45" t="s">
        <v>41</v>
      </c>
    </row>
    <row r="5" spans="1:13" ht="63" customHeight="1">
      <c r="A5" s="45"/>
      <c r="B5" s="45"/>
      <c r="C5" s="44"/>
      <c r="D5" s="44"/>
      <c r="E5" s="44"/>
      <c r="F5" s="40"/>
      <c r="G5" s="56"/>
      <c r="H5" s="40"/>
      <c r="I5" s="45"/>
      <c r="J5" s="45"/>
      <c r="K5" s="45"/>
      <c r="L5" s="45"/>
      <c r="M5" s="45"/>
    </row>
    <row r="6" spans="1:13" ht="46.5" customHeight="1">
      <c r="A6" s="25">
        <v>1</v>
      </c>
      <c r="B6" s="25" t="s">
        <v>2</v>
      </c>
      <c r="C6" s="3">
        <v>724458</v>
      </c>
      <c r="D6" s="3">
        <v>511404.4</v>
      </c>
      <c r="E6" s="3">
        <f>D6-C6</f>
        <v>-213053.59999999998</v>
      </c>
      <c r="F6" s="3">
        <v>360524</v>
      </c>
      <c r="G6" s="18">
        <f>D6-F6</f>
        <v>150880.40000000002</v>
      </c>
      <c r="H6" s="3">
        <v>49019.00000000003</v>
      </c>
      <c r="I6" s="4">
        <v>31588.699999999997</v>
      </c>
      <c r="J6" s="4">
        <v>25906</v>
      </c>
      <c r="K6" s="4">
        <v>22028.699999999997</v>
      </c>
      <c r="L6" s="4">
        <v>11455.800000000003</v>
      </c>
      <c r="M6" s="4">
        <v>10882.199999999997</v>
      </c>
    </row>
    <row r="7" spans="1:13" ht="46.5" customHeight="1">
      <c r="A7" s="25">
        <v>2</v>
      </c>
      <c r="B7" s="25" t="s">
        <v>3</v>
      </c>
      <c r="C7" s="3">
        <v>878610</v>
      </c>
      <c r="D7" s="3">
        <v>603268.4000000001</v>
      </c>
      <c r="E7" s="3">
        <f aca="true" t="shared" si="0" ref="E7:E18">D7-C7</f>
        <v>-275341.59999999986</v>
      </c>
      <c r="F7" s="3">
        <v>330839.7</v>
      </c>
      <c r="G7" s="18">
        <f aca="true" t="shared" si="1" ref="G7:G18">D7-F7</f>
        <v>272428.7000000001</v>
      </c>
      <c r="H7" s="3">
        <v>166795.3000000001</v>
      </c>
      <c r="I7" s="4">
        <v>38527.3</v>
      </c>
      <c r="J7" s="4">
        <v>31083.4</v>
      </c>
      <c r="K7" s="4">
        <v>26431.5</v>
      </c>
      <c r="L7" s="4">
        <v>5235.9000000000015</v>
      </c>
      <c r="M7" s="4">
        <v>4355.300000000003</v>
      </c>
    </row>
    <row r="8" spans="1:13" ht="46.5" customHeight="1">
      <c r="A8" s="25">
        <v>3</v>
      </c>
      <c r="B8" s="25" t="s">
        <v>4</v>
      </c>
      <c r="C8" s="3">
        <v>878610</v>
      </c>
      <c r="D8" s="3">
        <v>620882.7000000001</v>
      </c>
      <c r="E8" s="3">
        <f t="shared" si="0"/>
        <v>-257727.29999999993</v>
      </c>
      <c r="F8" s="3">
        <v>489357.9</v>
      </c>
      <c r="G8" s="18">
        <f t="shared" si="1"/>
        <v>131524.80000000005</v>
      </c>
      <c r="H8" s="3">
        <v>8277.100000000035</v>
      </c>
      <c r="I8" s="4">
        <v>38527.3</v>
      </c>
      <c r="J8" s="4">
        <v>31083.4</v>
      </c>
      <c r="K8" s="4">
        <v>26431.5</v>
      </c>
      <c r="L8" s="4">
        <v>13789.599999999999</v>
      </c>
      <c r="M8" s="4">
        <v>13415.900000000001</v>
      </c>
    </row>
    <row r="9" spans="1:13" ht="46.5" customHeight="1">
      <c r="A9" s="25">
        <v>4</v>
      </c>
      <c r="B9" s="25" t="s">
        <v>5</v>
      </c>
      <c r="C9" s="3">
        <v>984620</v>
      </c>
      <c r="D9" s="3">
        <v>666671.8</v>
      </c>
      <c r="E9" s="3">
        <f t="shared" si="0"/>
        <v>-317948.19999999995</v>
      </c>
      <c r="F9" s="3">
        <v>439059</v>
      </c>
      <c r="G9" s="18">
        <f t="shared" si="1"/>
        <v>227612.80000000005</v>
      </c>
      <c r="H9" s="3">
        <v>75771.00000000003</v>
      </c>
      <c r="I9" s="4">
        <v>47393.8</v>
      </c>
      <c r="J9" s="4">
        <v>38190.600000000006</v>
      </c>
      <c r="K9" s="4">
        <v>32475</v>
      </c>
      <c r="L9" s="4">
        <v>17102.800000000003</v>
      </c>
      <c r="M9" s="4">
        <v>16679.6</v>
      </c>
    </row>
    <row r="10" spans="1:13" ht="46.5" customHeight="1">
      <c r="A10" s="25">
        <v>5</v>
      </c>
      <c r="B10" s="25" t="s">
        <v>6</v>
      </c>
      <c r="C10" s="3">
        <v>939486</v>
      </c>
      <c r="D10" s="3">
        <v>644355.8999999999</v>
      </c>
      <c r="E10" s="3">
        <f t="shared" si="0"/>
        <v>-295130.1000000001</v>
      </c>
      <c r="F10" s="3">
        <v>382070.6</v>
      </c>
      <c r="G10" s="18">
        <f t="shared" si="1"/>
        <v>262285.29999999993</v>
      </c>
      <c r="H10" s="3">
        <v>151714.39999999994</v>
      </c>
      <c r="I10" s="4">
        <v>40219.2</v>
      </c>
      <c r="J10" s="4">
        <v>32647.800000000003</v>
      </c>
      <c r="K10" s="4">
        <v>27761.699999999997</v>
      </c>
      <c r="L10" s="4">
        <v>5212.5999999999985</v>
      </c>
      <c r="M10" s="4">
        <v>4729.5999999999985</v>
      </c>
    </row>
    <row r="11" spans="1:13" ht="46.5" customHeight="1">
      <c r="A11" s="25">
        <v>6</v>
      </c>
      <c r="B11" s="25" t="s">
        <v>19</v>
      </c>
      <c r="C11" s="3">
        <v>339186</v>
      </c>
      <c r="D11" s="3">
        <v>239848.8</v>
      </c>
      <c r="E11" s="3">
        <f t="shared" si="0"/>
        <v>-99337.20000000001</v>
      </c>
      <c r="F11" s="3">
        <v>178727.80000000002</v>
      </c>
      <c r="G11" s="18">
        <f t="shared" si="1"/>
        <v>61120.99999999997</v>
      </c>
      <c r="H11" s="3">
        <v>13771.199999999968</v>
      </c>
      <c r="I11" s="4">
        <v>14747.099999999999</v>
      </c>
      <c r="J11" s="4">
        <v>11862.900000000001</v>
      </c>
      <c r="K11" s="4">
        <v>10087.5</v>
      </c>
      <c r="L11" s="4">
        <v>5383.9000000000015</v>
      </c>
      <c r="M11" s="4">
        <v>5268.4000000000015</v>
      </c>
    </row>
    <row r="12" spans="1:13" ht="46.5" customHeight="1">
      <c r="A12" s="25">
        <v>7</v>
      </c>
      <c r="B12" s="25" t="s">
        <v>7</v>
      </c>
      <c r="C12" s="3">
        <v>765948</v>
      </c>
      <c r="D12" s="3">
        <v>598832.9</v>
      </c>
      <c r="E12" s="3">
        <f t="shared" si="0"/>
        <v>-167115.09999999998</v>
      </c>
      <c r="F12" s="3">
        <v>268851.91747826093</v>
      </c>
      <c r="G12" s="18">
        <f t="shared" si="1"/>
        <v>329980.9825217391</v>
      </c>
      <c r="H12" s="3">
        <v>258870.0825217391</v>
      </c>
      <c r="I12" s="4">
        <v>33627</v>
      </c>
      <c r="J12" s="4">
        <v>27140.9</v>
      </c>
      <c r="K12" s="4">
        <v>9059</v>
      </c>
      <c r="L12" s="4">
        <v>556</v>
      </c>
      <c r="M12" s="4">
        <v>728</v>
      </c>
    </row>
    <row r="13" spans="1:13" ht="46.5" customHeight="1">
      <c r="A13" s="25">
        <v>8</v>
      </c>
      <c r="B13" s="25" t="s">
        <v>8</v>
      </c>
      <c r="C13" s="3">
        <v>608178</v>
      </c>
      <c r="D13" s="3">
        <v>429852</v>
      </c>
      <c r="E13" s="3">
        <f t="shared" si="0"/>
        <v>-178326</v>
      </c>
      <c r="F13" s="3">
        <v>272921.2</v>
      </c>
      <c r="G13" s="18">
        <f t="shared" si="1"/>
        <v>156930.8</v>
      </c>
      <c r="H13" s="3">
        <v>71725.79999999999</v>
      </c>
      <c r="I13" s="4">
        <v>26609.6</v>
      </c>
      <c r="J13" s="4">
        <v>21452</v>
      </c>
      <c r="K13" s="4">
        <v>18241.5</v>
      </c>
      <c r="L13" s="4">
        <v>9573.5</v>
      </c>
      <c r="M13" s="4">
        <v>9328.400000000001</v>
      </c>
    </row>
    <row r="14" spans="1:13" ht="46.5" customHeight="1">
      <c r="A14" s="25">
        <v>9</v>
      </c>
      <c r="B14" s="25" t="s">
        <v>9</v>
      </c>
      <c r="C14" s="3">
        <v>999768</v>
      </c>
      <c r="D14" s="3">
        <v>687060.4</v>
      </c>
      <c r="E14" s="3">
        <f t="shared" si="0"/>
        <v>-312707.6</v>
      </c>
      <c r="F14" s="3">
        <v>450055</v>
      </c>
      <c r="G14" s="18">
        <f t="shared" si="1"/>
        <v>237005.40000000002</v>
      </c>
      <c r="H14" s="3">
        <v>117021.00000000003</v>
      </c>
      <c r="I14" s="4">
        <v>44007.3</v>
      </c>
      <c r="J14" s="4">
        <v>35081</v>
      </c>
      <c r="K14" s="4">
        <v>29830.800000000003</v>
      </c>
      <c r="L14" s="4">
        <v>5611.199999999997</v>
      </c>
      <c r="M14" s="4">
        <v>5454.0999999999985</v>
      </c>
    </row>
    <row r="15" spans="1:13" ht="46.5" customHeight="1">
      <c r="A15" s="25">
        <v>10</v>
      </c>
      <c r="B15" s="25" t="s">
        <v>10</v>
      </c>
      <c r="C15" s="3">
        <v>695910</v>
      </c>
      <c r="D15" s="3">
        <v>491518.4</v>
      </c>
      <c r="E15" s="3">
        <f t="shared" si="0"/>
        <v>-204391.59999999998</v>
      </c>
      <c r="F15" s="3">
        <v>309545</v>
      </c>
      <c r="G15" s="18">
        <f t="shared" si="1"/>
        <v>181973.40000000002</v>
      </c>
      <c r="H15" s="3">
        <v>84536.00000000003</v>
      </c>
      <c r="I15" s="4">
        <v>30106.5</v>
      </c>
      <c r="J15" s="4">
        <v>24646.300000000003</v>
      </c>
      <c r="K15" s="4">
        <v>20957.699999999997</v>
      </c>
      <c r="L15" s="4">
        <v>11118</v>
      </c>
      <c r="M15" s="4">
        <v>10608.900000000001</v>
      </c>
    </row>
    <row r="16" spans="1:13" ht="46.5" customHeight="1">
      <c r="A16" s="25">
        <v>11</v>
      </c>
      <c r="B16" s="25" t="s">
        <v>11</v>
      </c>
      <c r="C16" s="3">
        <v>528510</v>
      </c>
      <c r="D16" s="3">
        <v>373488.7</v>
      </c>
      <c r="E16" s="3">
        <f t="shared" si="0"/>
        <v>-155021.3</v>
      </c>
      <c r="F16" s="3">
        <v>297411.848</v>
      </c>
      <c r="G16" s="18">
        <f t="shared" si="1"/>
        <v>76076.85200000001</v>
      </c>
      <c r="H16" s="3">
        <v>1953.1520000000164</v>
      </c>
      <c r="I16" s="4">
        <v>23167.9</v>
      </c>
      <c r="J16" s="4">
        <v>18689.6</v>
      </c>
      <c r="K16" s="4">
        <v>15892.5</v>
      </c>
      <c r="L16" s="4">
        <v>8298.400000000001</v>
      </c>
      <c r="M16" s="4">
        <v>8075.299999999999</v>
      </c>
    </row>
    <row r="17" spans="1:13" ht="46.5" customHeight="1">
      <c r="A17" s="25">
        <v>12</v>
      </c>
      <c r="B17" s="25" t="s">
        <v>12</v>
      </c>
      <c r="C17" s="3">
        <v>689286</v>
      </c>
      <c r="D17" s="3">
        <v>487242.89999999997</v>
      </c>
      <c r="E17" s="3">
        <f t="shared" si="0"/>
        <v>-202043.10000000003</v>
      </c>
      <c r="F17" s="3">
        <v>327830.94999999995</v>
      </c>
      <c r="G17" s="18">
        <f t="shared" si="1"/>
        <v>159411.95</v>
      </c>
      <c r="H17" s="3">
        <v>62938.05000000002</v>
      </c>
      <c r="I17" s="4">
        <v>30106.5</v>
      </c>
      <c r="J17" s="4">
        <v>24256.800000000003</v>
      </c>
      <c r="K17" s="4">
        <v>20626.5</v>
      </c>
      <c r="L17" s="4">
        <v>10875.099999999999</v>
      </c>
      <c r="M17" s="4">
        <v>10609</v>
      </c>
    </row>
    <row r="18" spans="1:13" ht="46.5" customHeight="1">
      <c r="A18" s="25">
        <v>13</v>
      </c>
      <c r="B18" s="25" t="s">
        <v>13</v>
      </c>
      <c r="C18" s="3">
        <v>477364</v>
      </c>
      <c r="D18" s="3">
        <v>366397.7</v>
      </c>
      <c r="E18" s="3">
        <f t="shared" si="0"/>
        <v>-110966.29999999999</v>
      </c>
      <c r="F18" s="3">
        <v>284562</v>
      </c>
      <c r="G18" s="18">
        <f t="shared" si="1"/>
        <v>81835.70000000001</v>
      </c>
      <c r="H18" s="3">
        <v>29060.000000000015</v>
      </c>
      <c r="I18" s="4">
        <v>16150.599999999999</v>
      </c>
      <c r="J18" s="4">
        <v>13390.2</v>
      </c>
      <c r="K18" s="4">
        <v>11386.2</v>
      </c>
      <c r="L18" s="4">
        <v>6112.5</v>
      </c>
      <c r="M18" s="4">
        <v>5736.200000000001</v>
      </c>
    </row>
    <row r="19" spans="1:13" s="28" customFormat="1" ht="46.5" customHeight="1">
      <c r="A19" s="60" t="s">
        <v>14</v>
      </c>
      <c r="B19" s="60"/>
      <c r="C19" s="18">
        <f aca="true" t="shared" si="2" ref="C19:M19">SUM(C6:C18)</f>
        <v>9509934</v>
      </c>
      <c r="D19" s="18">
        <f t="shared" si="2"/>
        <v>6720825.000000002</v>
      </c>
      <c r="E19" s="18">
        <f t="shared" si="2"/>
        <v>-2789108.9999999995</v>
      </c>
      <c r="F19" s="17">
        <f t="shared" si="2"/>
        <v>4391756.915478261</v>
      </c>
      <c r="G19" s="17">
        <f t="shared" si="2"/>
        <v>2329068.0845217393</v>
      </c>
      <c r="H19" s="17">
        <f t="shared" si="2"/>
        <v>1091452.0845217393</v>
      </c>
      <c r="I19" s="17">
        <f t="shared" si="2"/>
        <v>414778.8</v>
      </c>
      <c r="J19" s="17">
        <f t="shared" si="2"/>
        <v>335430.89999999997</v>
      </c>
      <c r="K19" s="17">
        <f t="shared" si="2"/>
        <v>271210.10000000003</v>
      </c>
      <c r="L19" s="17">
        <f t="shared" si="2"/>
        <v>110325.30000000002</v>
      </c>
      <c r="M19" s="17">
        <f t="shared" si="2"/>
        <v>105870.9</v>
      </c>
    </row>
    <row r="20" spans="1:8" s="24" customFormat="1" ht="24" customHeight="1">
      <c r="A20" s="5"/>
      <c r="B20" s="5"/>
      <c r="C20" s="5"/>
      <c r="D20" s="6"/>
      <c r="E20" s="6"/>
      <c r="F20" s="6"/>
      <c r="G20" s="6"/>
      <c r="H20" s="6"/>
    </row>
    <row r="21" spans="2:4" s="26" customFormat="1" ht="102" customHeight="1">
      <c r="B21" s="58"/>
      <c r="C21" s="58"/>
      <c r="D21" s="58"/>
    </row>
  </sheetData>
  <sheetProtection/>
  <mergeCells count="17">
    <mergeCell ref="B21:D21"/>
    <mergeCell ref="E3:E5"/>
    <mergeCell ref="I4:I5"/>
    <mergeCell ref="J4:J5"/>
    <mergeCell ref="L4:L5"/>
    <mergeCell ref="H4:H5"/>
    <mergeCell ref="H3:M3"/>
    <mergeCell ref="K4:K5"/>
    <mergeCell ref="G3:G5"/>
    <mergeCell ref="B3:B5"/>
    <mergeCell ref="C3:C5"/>
    <mergeCell ref="D3:D5"/>
    <mergeCell ref="F3:F5"/>
    <mergeCell ref="A1:M1"/>
    <mergeCell ref="A19:B19"/>
    <mergeCell ref="M4:M5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2023-12-14T13:04:35Z</dcterms:modified>
  <cp:category/>
  <cp:version/>
  <cp:contentType/>
  <cp:contentStatus/>
</cp:coreProperties>
</file>